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tabRatio="669" activeTab="9"/>
  </bookViews>
  <sheets>
    <sheet name="INDICE" sheetId="1" r:id="rId1"/>
    <sheet name="FP 1.1" sheetId="2" r:id="rId2"/>
    <sheet name="FP 1.2" sheetId="3" r:id="rId3"/>
    <sheet name="FP 2" sheetId="4" r:id="rId4"/>
    <sheet name="FP 3" sheetId="5" r:id="rId5"/>
    <sheet name="FP 4" sheetId="6" r:id="rId6"/>
    <sheet name="FP 5.1" sheetId="7" r:id="rId7"/>
    <sheet name="FP 5.2" sheetId="8" r:id="rId8"/>
    <sheet name="FP 6" sheetId="9" r:id="rId9"/>
    <sheet name="FP 7" sheetId="10" r:id="rId10"/>
  </sheets>
  <definedNames/>
  <calcPr fullCalcOnLoad="1"/>
</workbook>
</file>

<file path=xl/sharedStrings.xml><?xml version="1.0" encoding="utf-8"?>
<sst xmlns="http://schemas.openxmlformats.org/spreadsheetml/2006/main" count="737" uniqueCount="403">
  <si>
    <t>SERVIZI DI INFORMAZIONE E COMUNICAZIONE</t>
  </si>
  <si>
    <t>TRASPORTO E MAGAZZINAGGIO</t>
  </si>
  <si>
    <t>ATTIVITÀ PROFESSIONALI, SCIENTIFICHE E TECNICHE</t>
  </si>
  <si>
    <t>SANITA' E ASSISTENZA SOCIALE</t>
  </si>
  <si>
    <t>ATTIVITÀ FINANZIARIE E ASSICURATIVE</t>
  </si>
  <si>
    <t>ATTIVITÀ ARTISTICHE, SPORTIVE, DI INTRATTENIMENTO E DIVERTIMENTO</t>
  </si>
  <si>
    <t>FORNITURA DI ACQUA; RETI FOGNARIE, ATTIVITÀ DI GESTIONE DEI RIFIUTI E RISANAMENTO</t>
  </si>
  <si>
    <t>ISTRUZIONE</t>
  </si>
  <si>
    <t>ALTRE ATTIVITÀ DI SERVIZI</t>
  </si>
  <si>
    <t>ATTIVITÀ MANIFATTURIERE</t>
  </si>
  <si>
    <t>ATTIVITA' IMMOBILIARI</t>
  </si>
  <si>
    <t>COMMERCIO ALL'INGROSSO E AL DETTAGLIO; RIPARAZIONE DI AUTOVEICOLI E MOTOCICLI</t>
  </si>
  <si>
    <t>COSTRUZIONI</t>
  </si>
  <si>
    <t>NOLEGGIO, AGENZIE DI VIAGGIO, SERVIZI DI SUPPORTO ALLE IMPRESE</t>
  </si>
  <si>
    <t>ATTIVITÀ DEI SERVIZI DI ALLOGGIO E DI RISTORAZIONE</t>
  </si>
  <si>
    <t>FORNITURA DI ENERGIA ELETTRICA, GAS, VAPORE E ARIA CONDIZIONATA</t>
  </si>
  <si>
    <t>ESTRAZIONE DI MINERALI DA CAVE E MINIERE</t>
  </si>
  <si>
    <t>AMMINISTRAZIONE PUBBLICA E DIFESA; ASSICURAZIONE SOCIALE OBBLIGATORIA</t>
  </si>
  <si>
    <t>titolo</t>
  </si>
  <si>
    <t>allievi tot</t>
  </si>
  <si>
    <t>peso % dell'ambito</t>
  </si>
  <si>
    <t>ambito</t>
  </si>
  <si>
    <t>peso % ambito</t>
  </si>
  <si>
    <t xml:space="preserve">%f </t>
  </si>
  <si>
    <t>% str</t>
  </si>
  <si>
    <t>% f str/ str</t>
  </si>
  <si>
    <t>% str.</t>
  </si>
  <si>
    <t>% f. str.</t>
  </si>
  <si>
    <t>% f.</t>
  </si>
  <si>
    <t>% titolo basso</t>
  </si>
  <si>
    <t>% titolo alto</t>
  </si>
  <si>
    <t>% occupati</t>
  </si>
  <si>
    <t>PREVENZIONE DEI RISCHI SANITARI CONNESSI ALLE ATTIVITA' DI TATUAGGIO, PIERCING E TRUCCO PERMANENTE</t>
  </si>
  <si>
    <t>SOMMINISTRAZIONE DI ALIMENTI E BEVANDE E COMMERCIO ALIMENTARE</t>
  </si>
  <si>
    <t>AGENTE E RAPPRESENTANTE DI COMMERCIO</t>
  </si>
  <si>
    <t>RESPONSABILE DELLA CONDUZIONE DELL'ATTIVITA' - ADDETTO ALLA TRATTAZIONE DEGLI AFFARI</t>
  </si>
  <si>
    <t>RESPONSABILE DEL CONTROLLO E COORDINAMENTO DELLE ATTIVITA' MANUTENTIVE DEI MATERIALI CONTENENTI AMIANTO E REDATTORE DEI PIANI DI MANUTENZIONE E CONTROLLO</t>
  </si>
  <si>
    <t>SOMMINISTRAZIONE DI ALIMENTI E BEVANDE E ATTIVITA' DI COMMERCIO NEL SETTORE MERCEOLOGICO ALIMENTARE</t>
  </si>
  <si>
    <t>ADDETTO RIMOZIONE, BONIFICA E SMALTIMENTO MATERIALI CONTENENTI AMIANTO</t>
  </si>
  <si>
    <t>ADDETTO AI SERVIZI DI CONTROLLO DELLE ATTIVITA' DI INTRATTENIMENTO E DI SPETTACOLO</t>
  </si>
  <si>
    <t>INTERVENTI ASSISTITI CON ANIMALI (I.A.A.) - LIVELLO PROPEDEUTICO</t>
  </si>
  <si>
    <t>OPERATORE FUNEBRE</t>
  </si>
  <si>
    <t>COADIUTORE DEL CANE - LIVELLO BASE</t>
  </si>
  <si>
    <t>AGENTE DI AFFARI IN MEDIAZIONE IMMOBILIARE E AGENTE MUNITO DI MANDATO A TITOLO ONEROSO (172 ORE)</t>
  </si>
  <si>
    <t>INTERVENTI ASSISTITI CON ANIMALI (I.A.A.) - LIVELLO AVANZATO</t>
  </si>
  <si>
    <t>LINGUA ITALIANA L2 - LIVELLO PRINCIPIANTE A1</t>
  </si>
  <si>
    <t>Op.SOCIO-SANITARIO</t>
  </si>
  <si>
    <t>Op.DEL BENESSERE</t>
  </si>
  <si>
    <t>Op.DELLA RISTORAZIONE</t>
  </si>
  <si>
    <t>Op.ELETTRICO</t>
  </si>
  <si>
    <t>Op.MECCANICO</t>
  </si>
  <si>
    <t>Op.AI SERVIZI DI VENDITA</t>
  </si>
  <si>
    <t>Op.AMMINISTRATIVO-SEGRETARIALE</t>
  </si>
  <si>
    <t>Op.ALLA RIPARAZIONE DEI VEICOLI A MOTORE</t>
  </si>
  <si>
    <t>Op.DELLA TRASFORMAZIONE AGROALIMENTARE</t>
  </si>
  <si>
    <t>altro</t>
  </si>
  <si>
    <t>FP 2</t>
  </si>
  <si>
    <t xml:space="preserve"> Formazione continua a domanda aziendale</t>
  </si>
  <si>
    <t>FP 3</t>
  </si>
  <si>
    <t>FP 5.1</t>
  </si>
  <si>
    <t>FP 5.2</t>
  </si>
  <si>
    <t>Distribuzione territoriale delle attività avviate</t>
  </si>
  <si>
    <t>Dati complessivi direttiva Mercato del Lavoro</t>
  </si>
  <si>
    <t xml:space="preserve">ABILITAZIONE </t>
  </si>
  <si>
    <t>VALIDAZIONE  COMPETENZE</t>
  </si>
  <si>
    <t>VALIDAZIONE COMPETENZE</t>
  </si>
  <si>
    <t>Formazione per Apprendisti</t>
  </si>
  <si>
    <t>Formazione continua a domanda aziendale</t>
  </si>
  <si>
    <t>5.1</t>
  </si>
  <si>
    <t xml:space="preserve"> Formazione continua individuale</t>
  </si>
  <si>
    <t>5.2</t>
  </si>
  <si>
    <t>Formazione continua individuale</t>
  </si>
  <si>
    <t>Formazione Professionale Iniziale</t>
  </si>
  <si>
    <t xml:space="preserve">n </t>
  </si>
  <si>
    <t>Media Ore formazione pro capite</t>
  </si>
  <si>
    <t>distribuzione</t>
  </si>
  <si>
    <t>peso %</t>
  </si>
  <si>
    <t>% F</t>
  </si>
  <si>
    <t>%M</t>
  </si>
  <si>
    <t xml:space="preserve"> % tutti</t>
  </si>
  <si>
    <t>tutti</t>
  </si>
  <si>
    <t>corsi  &lt; 20 ore</t>
  </si>
  <si>
    <t>corsi  21-40 ore</t>
  </si>
  <si>
    <t>corsi  &gt;40 ore</t>
  </si>
  <si>
    <t xml:space="preserve">valore </t>
  </si>
  <si>
    <t xml:space="preserve">Media n. allievi per corso </t>
  </si>
  <si>
    <t>Operatore specializzato Paghe e Contributi</t>
  </si>
  <si>
    <t>CERTIFICAZIONE</t>
  </si>
  <si>
    <t>DENOMINAZIONE CORSO</t>
  </si>
  <si>
    <t>VALORE</t>
  </si>
  <si>
    <t>PESO %</t>
  </si>
  <si>
    <t>&lt;24</t>
  </si>
  <si>
    <t>FASCIA D'ETA'</t>
  </si>
  <si>
    <t>titolo studio alto  (diploma-laurea)</t>
  </si>
  <si>
    <t>titolo basso (fino a licenza media)</t>
  </si>
  <si>
    <t xml:space="preserve"> corsi  &gt;60 ore</t>
  </si>
  <si>
    <t>corsi 40-60 ore</t>
  </si>
  <si>
    <t>corsi  &lt; 40 ore</t>
  </si>
  <si>
    <t>Collaboratore di cucina</t>
  </si>
  <si>
    <t>PINEROLO</t>
  </si>
  <si>
    <t>MONCALIERI</t>
  </si>
  <si>
    <t>CHIVASSO</t>
  </si>
  <si>
    <t>IVREA</t>
  </si>
  <si>
    <t>RIVOLI</t>
  </si>
  <si>
    <t>CHIERI</t>
  </si>
  <si>
    <t>TORINO</t>
  </si>
  <si>
    <t>ORBASSANO</t>
  </si>
  <si>
    <t>SETTIMO</t>
  </si>
  <si>
    <t>SUSA</t>
  </si>
  <si>
    <t>altri percorsi</t>
  </si>
  <si>
    <t>Certificazione</t>
  </si>
  <si>
    <t>M</t>
  </si>
  <si>
    <t>F</t>
  </si>
  <si>
    <t>%F.</t>
  </si>
  <si>
    <t>%M.</t>
  </si>
  <si>
    <t>% Str.</t>
  </si>
  <si>
    <t>F.P. permanente a carattere individuale</t>
  </si>
  <si>
    <t>F.P. sul lavoro a carattere aziendale</t>
  </si>
  <si>
    <t xml:space="preserve"> Formazione Professionale iniziale</t>
  </si>
  <si>
    <t>%F</t>
  </si>
  <si>
    <t>% Corsi</t>
  </si>
  <si>
    <t>% allievi</t>
  </si>
  <si>
    <t xml:space="preserve">VAL. COMPETENZE </t>
  </si>
  <si>
    <t xml:space="preserve">DIPLOMA PROF.LE </t>
  </si>
  <si>
    <t>QUALIFICA PROF.LE</t>
  </si>
  <si>
    <t>Femmine</t>
  </si>
  <si>
    <t>Stranieri</t>
  </si>
  <si>
    <t>Tec. DEI SERVIZI DI IMPRESA</t>
  </si>
  <si>
    <t>Tec. DEI SERVIZI DI SALA E BAR</t>
  </si>
  <si>
    <t>Tec. DEI TRATTAMENTI ESTETICI</t>
  </si>
  <si>
    <t>Tec. DEL LEGNO</t>
  </si>
  <si>
    <t>Tec. DELL'ABBIGLIAMENTO</t>
  </si>
  <si>
    <t>Tec. DELL'ACCONCIATURA</t>
  </si>
  <si>
    <t>Tec. DI CUCINA</t>
  </si>
  <si>
    <t>Tec. ELETTRICO</t>
  </si>
  <si>
    <t>Tec. GRAFICO</t>
  </si>
  <si>
    <t>Tec. PER L'AUTOMAZIONE INDUSTRIALE</t>
  </si>
  <si>
    <t>Tec. COMMERCIALE delle VENDITE</t>
  </si>
  <si>
    <t>Tec. TRASF.NE AGROALIMENTARE</t>
  </si>
  <si>
    <t>Tec.  CONDUZIONE/ MANUTENZIONE IMPIANTI AUTOMATIZZATI</t>
  </si>
  <si>
    <t>Tec. RIPARATORE VEICOLI A MOTORE</t>
  </si>
  <si>
    <t>% distr. allievi</t>
  </si>
  <si>
    <t>Op. AI SERVIZI DI VENDITA</t>
  </si>
  <si>
    <t>Op. ALLA RIPARAZIONE DEI VEICOLI A MOTORE</t>
  </si>
  <si>
    <t>Op. AMMINISTRATIVO-SEGRETARIALE</t>
  </si>
  <si>
    <t>Op. DEI SISTEMI E DEI SERVIZI LOGISTICI</t>
  </si>
  <si>
    <t>Op. DEL BENESSERE</t>
  </si>
  <si>
    <t>Op. DEL LEGNO</t>
  </si>
  <si>
    <t>Op. DELLA RISTORAZIONE</t>
  </si>
  <si>
    <t>Op. DELLA TRASFORMAZIONE AGROALIMENTARE</t>
  </si>
  <si>
    <t>Op. DELL'ABBIGLIAMENTO</t>
  </si>
  <si>
    <t>Op. DELLE  LAVORAZIONI ARTISTICHE</t>
  </si>
  <si>
    <t>Op. DI IMPIANTI TERMOIDRAULICI</t>
  </si>
  <si>
    <t>Op. EDILE</t>
  </si>
  <si>
    <t>Op. ELETTRICO</t>
  </si>
  <si>
    <t>Op. ELETTRONICO</t>
  </si>
  <si>
    <t>Op. GRAFICO</t>
  </si>
  <si>
    <t>Op. MECCANICO</t>
  </si>
  <si>
    <t xml:space="preserve"> COMMERCIALE delle VENDITE</t>
  </si>
  <si>
    <t xml:space="preserve"> DEI SERVIZI DI IMPRESA</t>
  </si>
  <si>
    <t xml:space="preserve"> DEI SERVIZI DI SALA E BAR</t>
  </si>
  <si>
    <t xml:space="preserve"> DEI TRATTAMENTI ESTETICI</t>
  </si>
  <si>
    <t xml:space="preserve"> DEL LEGNO</t>
  </si>
  <si>
    <t xml:space="preserve"> TRASF.NE AGROALIMENTARE</t>
  </si>
  <si>
    <t xml:space="preserve"> DELL'ABBIGLIAMENTO</t>
  </si>
  <si>
    <t xml:space="preserve"> DELL'ACCONCIATURA</t>
  </si>
  <si>
    <t xml:space="preserve"> DI CUCINA</t>
  </si>
  <si>
    <t xml:space="preserve"> ELETTRICO</t>
  </si>
  <si>
    <t xml:space="preserve"> GRAFICO</t>
  </si>
  <si>
    <t xml:space="preserve">  CONDUZIONE/ MANUTENZIONE IMPIANTI AUTOMATIZZATI</t>
  </si>
  <si>
    <t xml:space="preserve"> RIPARATORE VEICOLI A MOTORE</t>
  </si>
  <si>
    <t xml:space="preserve"> SERVIZI PROMOZIONE-ACCOGLIENZA</t>
  </si>
  <si>
    <t xml:space="preserve"> AI SERVIZI DI VENDITA</t>
  </si>
  <si>
    <t xml:space="preserve">  RIPARAZIONE VEICOLI A MOTORE</t>
  </si>
  <si>
    <t xml:space="preserve"> AMMINISTRATIVO-SEGRETARIALE</t>
  </si>
  <si>
    <t xml:space="preserve"> DEI SISTEMI E DEI SERVIZI LOGISTICI</t>
  </si>
  <si>
    <t xml:space="preserve"> DEL BENESSERE</t>
  </si>
  <si>
    <t xml:space="preserve"> DELLA RISTORAZIONE</t>
  </si>
  <si>
    <t>TRASFORMAZIONE AGROALIMENTARE</t>
  </si>
  <si>
    <t xml:space="preserve"> DELLE  LAVORAZIONI ARTISTICHE</t>
  </si>
  <si>
    <t xml:space="preserve"> DI IMPIANTI TERMOIDRAULICI</t>
  </si>
  <si>
    <t xml:space="preserve"> EDILE</t>
  </si>
  <si>
    <t xml:space="preserve"> ELETTRONICO</t>
  </si>
  <si>
    <t xml:space="preserve"> MECCANICO</t>
  </si>
  <si>
    <t>DIPLOMA PROFESSIONALE                  -TECNICO-</t>
  </si>
  <si>
    <t>QUALFICA PROFESSIONALE                  -OPERATORE-</t>
  </si>
  <si>
    <t>ACCOMPAGNAMENTO SCELTA PROFESSIONALE/FORMATIVA</t>
  </si>
  <si>
    <t>BIENNIO INTEGRATO ISTR. TECNICA</t>
  </si>
  <si>
    <t>TOTALE</t>
  </si>
  <si>
    <t>1.2</t>
  </si>
  <si>
    <t>FP 1.2</t>
  </si>
  <si>
    <t xml:space="preserve">età media </t>
  </si>
  <si>
    <t>% f</t>
  </si>
  <si>
    <t>SPECIALIZZAZIONE</t>
  </si>
  <si>
    <t>AUTOMAZIONE INDUSTRIALE</t>
  </si>
  <si>
    <t>Corsi annuali qualifica-disoccupati con diploma di scuola secondaria di I grado</t>
  </si>
  <si>
    <t>Corsi annuali post qualifica, post diploma, post laurea- disoccupati giovani e adulti</t>
  </si>
  <si>
    <t>giovani a rischio</t>
  </si>
  <si>
    <t>detenuti</t>
  </si>
  <si>
    <t>disabili</t>
  </si>
  <si>
    <t>stranieri disoccupati</t>
  </si>
  <si>
    <t>socio assistenziale</t>
  </si>
  <si>
    <t>patenti, qualifica, specializzazione, abilitazione</t>
  </si>
  <si>
    <t>progetto s.i.i.a</t>
  </si>
  <si>
    <t xml:space="preserve">Totale </t>
  </si>
  <si>
    <t>Totale complessivo</t>
  </si>
  <si>
    <t>AGRICOLTURA, SILVICOLTURA E PESCA</t>
  </si>
  <si>
    <t>OPERATORE ELETTRICO</t>
  </si>
  <si>
    <t>OPERATORE DEL BENESSERE</t>
  </si>
  <si>
    <t>OPERATORE AMMINISTRATIVO-SEGRETARIALE</t>
  </si>
  <si>
    <t>OPERATORE DELLA RISTORAZIONE</t>
  </si>
  <si>
    <t>OPERATORE GRAFICO</t>
  </si>
  <si>
    <t>OPERATORE DELLA TRASFORMAZIONE AGROALIMENTARE</t>
  </si>
  <si>
    <t>OPERATORE MECCANICO</t>
  </si>
  <si>
    <t>OPERATORE ELETTRONICO</t>
  </si>
  <si>
    <t>OPERATORE ALLA RIPARAZIONE DEI VEICOLI A MOTORE</t>
  </si>
  <si>
    <t>OPERATORE DI IMPIANTI TERMOIDRAULICI</t>
  </si>
  <si>
    <t>OPERATORE EDILE</t>
  </si>
  <si>
    <t>OPERATORE AI SERVIZI DI VENDITA</t>
  </si>
  <si>
    <t>OPERATORE DELL'ABBIGLIAMENTO</t>
  </si>
  <si>
    <t>OPERATORE DEI SISTEMI E DEI SERVIZI LOGISTICI</t>
  </si>
  <si>
    <t>OPERATORE DEL LEGNO</t>
  </si>
  <si>
    <t>TECNICO DELLA TRASFORMAZIONE  AGROALIMENTARE</t>
  </si>
  <si>
    <t>TECNICO GRAFICO</t>
  </si>
  <si>
    <t>TECNICO DEI TRATTAMENTI ESTETICI</t>
  </si>
  <si>
    <t>TECNICO DELL'ABBIGLIAMENTO</t>
  </si>
  <si>
    <t>TECNICO DEL LEGNO</t>
  </si>
  <si>
    <t>TECNICO PER L'AUTOMAZIONE INDUSTRIALE</t>
  </si>
  <si>
    <t>TECNICO ELETTRICO</t>
  </si>
  <si>
    <t>TECNICO RIPARATORE DI VEICOLI A MOTORE</t>
  </si>
  <si>
    <t xml:space="preserve"> LABORATORI SCUOLA-FORMAZIONE</t>
  </si>
  <si>
    <t>TECNICO DELL'ACCONCIATURA</t>
  </si>
  <si>
    <t>OPERATORE DELLE  LAVORAZIONI ARTISTICHE</t>
  </si>
  <si>
    <t>TECNICO DEI SERVIZI DI IMPRESA</t>
  </si>
  <si>
    <t>TECNICO DEI SERVIZI DI SALA E BAR</t>
  </si>
  <si>
    <t>F.P. per l'apprendistato</t>
  </si>
  <si>
    <t>F.P. individuale</t>
  </si>
  <si>
    <t>F.P. iniziale</t>
  </si>
  <si>
    <t>F.P. aziendale</t>
  </si>
  <si>
    <t>F.P. per lo svantaggio</t>
  </si>
  <si>
    <t>F.P. socio-assistenziale</t>
  </si>
  <si>
    <t>monte ore</t>
  </si>
  <si>
    <t>Allievi</t>
  </si>
  <si>
    <t>Corsi</t>
  </si>
  <si>
    <t>Monte ore</t>
  </si>
  <si>
    <t>Risorse</t>
  </si>
  <si>
    <t>Corsi riconosciuti</t>
  </si>
  <si>
    <t>corsi</t>
  </si>
  <si>
    <t>allievi</t>
  </si>
  <si>
    <t>1.1</t>
  </si>
  <si>
    <t>INDICE</t>
  </si>
  <si>
    <t>Sistema FP</t>
  </si>
  <si>
    <t>anno 2017</t>
  </si>
  <si>
    <t>FP 1.1</t>
  </si>
  <si>
    <t>F.P. adulti</t>
  </si>
  <si>
    <t>F.P. al lavoro</t>
  </si>
  <si>
    <t>F.P. superiore</t>
  </si>
  <si>
    <t xml:space="preserve">TOTALE </t>
  </si>
  <si>
    <t>TOTALE FINANZIATO</t>
  </si>
  <si>
    <t>F.</t>
  </si>
  <si>
    <t>M.</t>
  </si>
  <si>
    <t>Dati generali delle attività avviate</t>
  </si>
  <si>
    <t>Distribuzione %</t>
  </si>
  <si>
    <t>TECNICO DI CUCINA</t>
  </si>
  <si>
    <t xml:space="preserve">AMBITO PROFESSIONALE </t>
  </si>
  <si>
    <t>agricoltura, silvicoltura e pesca</t>
  </si>
  <si>
    <t>alimentare</t>
  </si>
  <si>
    <t>attività commerciali</t>
  </si>
  <si>
    <t>automazione industriale</t>
  </si>
  <si>
    <t>edilizia e impiantistica</t>
  </si>
  <si>
    <t>legno e affini</t>
  </si>
  <si>
    <t>meccanica e riparazioni</t>
  </si>
  <si>
    <t>ristorazione e turismo</t>
  </si>
  <si>
    <t>servizi di impresa</t>
  </si>
  <si>
    <t>informatica tecnica</t>
  </si>
  <si>
    <t>servizi alla persona</t>
  </si>
  <si>
    <t>servizi socio-assistenziali</t>
  </si>
  <si>
    <t>artigianato artistico</t>
  </si>
  <si>
    <t>grafica e multimedialità</t>
  </si>
  <si>
    <t>informatica</t>
  </si>
  <si>
    <t>orientamento e sostegno all'inserimento</t>
  </si>
  <si>
    <t>tessile e abbigliamento</t>
  </si>
  <si>
    <t>attività culturali</t>
  </si>
  <si>
    <t>ambiente e sicurezza</t>
  </si>
  <si>
    <t>energie rinnovabili</t>
  </si>
  <si>
    <t>lingue straniere</t>
  </si>
  <si>
    <t>stranieri</t>
  </si>
  <si>
    <t>femmine</t>
  </si>
  <si>
    <t>%stranieri</t>
  </si>
  <si>
    <t>% disoccupati</t>
  </si>
  <si>
    <t>% femmine</t>
  </si>
  <si>
    <t>% stranieri</t>
  </si>
  <si>
    <t>% titolo studio alto  (diploma-laurea)</t>
  </si>
  <si>
    <t>%titolo basso (fino a licenza media)</t>
  </si>
  <si>
    <t>Patenti, qualifica, specializzazione, abilitazione</t>
  </si>
  <si>
    <t>Qualifica per disoccupati con diploma di scuola secondaria di I grado</t>
  </si>
  <si>
    <t>30-34</t>
  </si>
  <si>
    <t>35-44</t>
  </si>
  <si>
    <t>% fino a 29 anni</t>
  </si>
  <si>
    <t xml:space="preserve">% oltre i 45 anni </t>
  </si>
  <si>
    <t>Totale</t>
  </si>
  <si>
    <t>%</t>
  </si>
  <si>
    <t>DA 120 A 300 ore</t>
  </si>
  <si>
    <t>DA 301 A 600 ore</t>
  </si>
  <si>
    <t xml:space="preserve">DA 601a 1200 ore </t>
  </si>
  <si>
    <t>% corsi</t>
  </si>
  <si>
    <t>FP 1.4</t>
  </si>
  <si>
    <t>Progetto s.i.i.a</t>
  </si>
  <si>
    <t xml:space="preserve">QUALIFICA </t>
  </si>
  <si>
    <t xml:space="preserve"> Formazione per Apprendisti</t>
  </si>
  <si>
    <t>Apprendisti teste</t>
  </si>
  <si>
    <t>Apprendisti flusso</t>
  </si>
  <si>
    <t>Monte ore complessivo</t>
  </si>
  <si>
    <t>Ore formazione pro capite- media</t>
  </si>
  <si>
    <t>N. allievi per modulo - media</t>
  </si>
  <si>
    <t>N. moduli</t>
  </si>
  <si>
    <t xml:space="preserve">di cui - formazione in agenzia </t>
  </si>
  <si>
    <t>di cui - formazione in impresa</t>
  </si>
  <si>
    <t>sistema di qualità</t>
  </si>
  <si>
    <t>&gt;55</t>
  </si>
  <si>
    <t>25-29</t>
  </si>
  <si>
    <t>45-54</t>
  </si>
  <si>
    <t>CORSI</t>
  </si>
  <si>
    <t>età media</t>
  </si>
  <si>
    <t>% fs</t>
  </si>
  <si>
    <t>% basso</t>
  </si>
  <si>
    <t xml:space="preserve">% alto </t>
  </si>
  <si>
    <t>%   stranieri</t>
  </si>
  <si>
    <t>brevi    &lt;20 ore</t>
  </si>
  <si>
    <t>lunghi   &gt;40 ore</t>
  </si>
  <si>
    <t>20-40     ore</t>
  </si>
  <si>
    <t>n.</t>
  </si>
  <si>
    <t>genere - cittadinanza- età</t>
  </si>
  <si>
    <t>titolo di studio</t>
  </si>
  <si>
    <t xml:space="preserve">N. allievi </t>
  </si>
  <si>
    <t>femmine straniere</t>
  </si>
  <si>
    <t>IDONEITA'</t>
  </si>
  <si>
    <t>validazione delle competenze</t>
  </si>
  <si>
    <t>durata</t>
  </si>
  <si>
    <t xml:space="preserve">qualifica </t>
  </si>
  <si>
    <t>certificazione</t>
  </si>
  <si>
    <t xml:space="preserve">idoneità </t>
  </si>
  <si>
    <t>specializzazione</t>
  </si>
  <si>
    <t xml:space="preserve">N. corsi </t>
  </si>
  <si>
    <t>CARATTERISTICHE ALLIEVI</t>
  </si>
  <si>
    <t>CARATTERISTICHE CORSI</t>
  </si>
  <si>
    <t>Somministrazione di alimenti e bevande e attività di commercio nel settore merceologico alimentare</t>
  </si>
  <si>
    <t>CIRIE'</t>
  </si>
  <si>
    <t>CUORGNE'</t>
  </si>
  <si>
    <t>VENARIA</t>
  </si>
  <si>
    <t>Corsi riconosciuti non finanziati</t>
  </si>
  <si>
    <t>Tot. allievi</t>
  </si>
  <si>
    <t>Tot. CMTO</t>
  </si>
  <si>
    <t>Certificazione rilasciate</t>
  </si>
  <si>
    <t>COLLABORATORE DI CUCINA</t>
  </si>
  <si>
    <t>DANZATORE CONTEMPORANEO</t>
  </si>
  <si>
    <t>TECNICO DI SVILUPPO SOFTWARE</t>
  </si>
  <si>
    <t>totale</t>
  </si>
  <si>
    <t>Formazione iniziale</t>
  </si>
  <si>
    <t xml:space="preserve"> Formazione superiore</t>
  </si>
  <si>
    <t>Svantaggio-detenuti</t>
  </si>
  <si>
    <t>Svantaggio-disabili</t>
  </si>
  <si>
    <t>Svantaggio-stranieri</t>
  </si>
  <si>
    <t xml:space="preserve"> Svantaggio - totale</t>
  </si>
  <si>
    <t xml:space="preserve"> Formazione per adulti - totale</t>
  </si>
  <si>
    <t>Socio-sanitario</t>
  </si>
  <si>
    <t xml:space="preserve">allievi  </t>
  </si>
  <si>
    <t xml:space="preserve"> % F str</t>
  </si>
  <si>
    <t>qualifica</t>
  </si>
  <si>
    <t xml:space="preserve"> peso%</t>
  </si>
  <si>
    <t>FP 6</t>
  </si>
  <si>
    <t xml:space="preserve">Titoli corsi che rilasciano il maggior numero di certificazioni </t>
  </si>
  <si>
    <t>% q</t>
  </si>
  <si>
    <t>% sp</t>
  </si>
  <si>
    <t>spec.ne</t>
  </si>
  <si>
    <t>FP 7</t>
  </si>
  <si>
    <t>BIBLIOTECARIO</t>
  </si>
  <si>
    <t>ESTETISTA</t>
  </si>
  <si>
    <t>FREQUENZA -PROFITTO</t>
  </si>
  <si>
    <t>SETTORE</t>
  </si>
  <si>
    <t>fino a 9</t>
  </si>
  <si>
    <t>50 - 249</t>
  </si>
  <si>
    <t>10 - 49</t>
  </si>
  <si>
    <t>250 e più</t>
  </si>
  <si>
    <t>nd</t>
  </si>
  <si>
    <t>Classe dimensionale</t>
  </si>
  <si>
    <t>Flag artigiana</t>
  </si>
  <si>
    <t>IMPRESE</t>
  </si>
  <si>
    <t>ALLIEVI</t>
  </si>
  <si>
    <t>% Imprese</t>
  </si>
  <si>
    <t>% Allievi</t>
  </si>
  <si>
    <t>qualifiche</t>
  </si>
  <si>
    <t>media h formazione</t>
  </si>
  <si>
    <t>6718  (14179-flusso)</t>
  </si>
  <si>
    <t>% pop. 15-65</t>
  </si>
  <si>
    <t>popolazione 15-65</t>
  </si>
  <si>
    <t>non artigiane</t>
  </si>
  <si>
    <t>artigiane</t>
  </si>
  <si>
    <t xml:space="preserve">ATTIVITÀ DI FAMIGLIE E CONVIVENZE COME DATORI DI LAVORO PER PERSONALE DOMESTICO; PRODUZIONE DI BENI E SERVIZI INDIFFERENZIATI PER USO PROPRIO </t>
  </si>
  <si>
    <t>titolo qualifica</t>
  </si>
  <si>
    <t>Corsi riconosciuti,</t>
  </si>
  <si>
    <t>n. allievi</t>
  </si>
  <si>
    <t>Certificazioni rilasciate suddivise per ambito professionale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</si>
</sst>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#,##0.0"/>
    <numFmt numFmtId="174" formatCode="_-[$€-2]\ * #,##0.00_-;\-[$€-2]\ * #,##0.00_-;_-[$€-2]\ * &quot;-&quot;??_-"/>
    <numFmt numFmtId="175" formatCode="_-* #,##0\ _D_M_-;\-* #,##0\ _D_M_-;_-* &quot;-&quot;\ _D_M_-;_-@_-"/>
    <numFmt numFmtId="176" formatCode="_-* #,##0\ &quot;DM&quot;_-;\-* #,##0\ &quot;DM&quot;_-;_-* &quot;-&quot;\ &quot;DM&quot;_-;_-@_-"/>
    <numFmt numFmtId="177" formatCode="_-&quot;L.&quot;\ * #,##0.00_-;\-&quot;L.&quot;\ * #,##0.00_-;_-&quot;L.&quot;\ * &quot;-&quot;??_-;_-@_-"/>
    <numFmt numFmtId="178" formatCode="_-&quot;L.&quot;\ * #,##0_-;\-&quot;L.&quot;\ * #,##0_-;_-&quot;L.&quot;\ * &quot;-&quot;_-;_-@_-"/>
    <numFmt numFmtId="179" formatCode="_-&quot;€&quot;* #,##0.00_-;\-&quot;€&quot;* #,##0.00_-;_-&quot;€&quot;* &quot;-&quot;??_-;_-@_-"/>
    <numFmt numFmtId="180" formatCode="_-&quot;€&quot;* #,##0_-;\-&quot;€&quot;* #,##0_-;_-&quot;€&quot;* &quot;-&quot;_-;_-@_-"/>
    <numFmt numFmtId="181" formatCode="0.0%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Century Gothic"/>
      <family val="2"/>
    </font>
    <font>
      <sz val="10"/>
      <name val="Century Gothic"/>
      <family val="2"/>
    </font>
    <font>
      <b/>
      <sz val="12"/>
      <color indexed="19"/>
      <name val="Century Gothic"/>
      <family val="2"/>
    </font>
    <font>
      <b/>
      <sz val="14"/>
      <color indexed="1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8"/>
      <color indexed="56"/>
      <name val="Cambria"/>
      <family val="2"/>
    </font>
    <font>
      <u val="single"/>
      <sz val="10"/>
      <color indexed="12"/>
      <name val="Century Gothic"/>
      <family val="2"/>
    </font>
    <font>
      <sz val="9"/>
      <name val="Century Gothic"/>
      <family val="2"/>
    </font>
    <font>
      <sz val="8"/>
      <color indexed="8"/>
      <name val="Times New Roman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7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26" fillId="0" borderId="10" xfId="0" applyNumberFormat="1" applyFont="1" applyBorder="1" applyAlignment="1">
      <alignment horizontal="center" wrapText="1"/>
    </xf>
    <xf numFmtId="3" fontId="5" fillId="0" borderId="24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73" fontId="5" fillId="24" borderId="10" xfId="0" applyNumberFormat="1" applyFont="1" applyFill="1" applyBorder="1" applyAlignment="1">
      <alignment horizontal="center" vertical="center"/>
    </xf>
    <xf numFmtId="173" fontId="5" fillId="24" borderId="11" xfId="0" applyNumberFormat="1" applyFont="1" applyFill="1" applyBorder="1" applyAlignment="1">
      <alignment horizontal="center" vertical="center"/>
    </xf>
    <xf numFmtId="173" fontId="5" fillId="24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9" fillId="0" borderId="0" xfId="36" applyFont="1" applyAlignment="1">
      <alignment/>
    </xf>
    <xf numFmtId="0" fontId="25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26" fillId="0" borderId="0" xfId="0" applyFont="1" applyAlignment="1">
      <alignment/>
    </xf>
    <xf numFmtId="0" fontId="25" fillId="0" borderId="18" xfId="0" applyFont="1" applyBorder="1" applyAlignment="1">
      <alignment/>
    </xf>
    <xf numFmtId="0" fontId="0" fillId="0" borderId="0" xfId="0" applyAlignment="1">
      <alignment horizontal="center" wrapText="1"/>
    </xf>
    <xf numFmtId="0" fontId="25" fillId="0" borderId="0" xfId="0" applyFont="1" applyBorder="1" applyAlignment="1">
      <alignment/>
    </xf>
    <xf numFmtId="172" fontId="26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172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172" fontId="5" fillId="0" borderId="4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32" fillId="0" borderId="10" xfId="52" applyFont="1" applyBorder="1" applyAlignment="1">
      <alignment horizontal="center" vertical="center" wrapText="1"/>
      <protection/>
    </xf>
    <xf numFmtId="181" fontId="33" fillId="0" borderId="10" xfId="52" applyNumberFormat="1" applyFont="1" applyBorder="1" applyAlignment="1">
      <alignment horizontal="center" vertical="center" wrapText="1"/>
      <protection/>
    </xf>
    <xf numFmtId="10" fontId="33" fillId="0" borderId="10" xfId="52" applyNumberFormat="1" applyFont="1" applyBorder="1" applyAlignment="1">
      <alignment horizontal="center" vertical="center" wrapText="1"/>
      <protection/>
    </xf>
    <xf numFmtId="9" fontId="32" fillId="0" borderId="10" xfId="52" applyNumberFormat="1" applyFont="1" applyBorder="1" applyAlignment="1">
      <alignment horizontal="center" vertical="center" wrapText="1"/>
      <protection/>
    </xf>
    <xf numFmtId="3" fontId="33" fillId="0" borderId="10" xfId="52" applyNumberFormat="1" applyFont="1" applyBorder="1" applyAlignment="1">
      <alignment horizontal="center" vertical="center" wrapText="1"/>
      <protection/>
    </xf>
    <xf numFmtId="3" fontId="32" fillId="0" borderId="10" xfId="52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 wrapText="1"/>
    </xf>
    <xf numFmtId="0" fontId="35" fillId="0" borderId="0" xfId="51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0" xfId="51" applyFont="1" applyFill="1" applyBorder="1" applyAlignment="1">
      <alignment wrapText="1"/>
      <protection/>
    </xf>
    <xf numFmtId="3" fontId="35" fillId="0" borderId="0" xfId="51" applyNumberFormat="1" applyFont="1" applyFill="1" applyBorder="1" applyAlignment="1">
      <alignment horizontal="right" wrapText="1"/>
      <protection/>
    </xf>
    <xf numFmtId="3" fontId="35" fillId="0" borderId="0" xfId="0" applyNumberFormat="1" applyFont="1" applyFill="1" applyBorder="1" applyAlignment="1">
      <alignment/>
    </xf>
    <xf numFmtId="0" fontId="36" fillId="0" borderId="0" xfId="52" applyFont="1" applyAlignment="1">
      <alignment horizontal="center" vertical="center"/>
      <protection/>
    </xf>
    <xf numFmtId="49" fontId="31" fillId="0" borderId="0" xfId="52" applyNumberFormat="1" applyAlignment="1">
      <alignment horizontal="left" vertical="center"/>
      <protection/>
    </xf>
    <xf numFmtId="3" fontId="31" fillId="0" borderId="0" xfId="52" applyNumberFormat="1" applyAlignment="1">
      <alignment horizontal="right" vertical="center"/>
      <protection/>
    </xf>
    <xf numFmtId="49" fontId="36" fillId="0" borderId="0" xfId="52" applyNumberFormat="1" applyFont="1" applyAlignment="1">
      <alignment horizontal="center" vertical="center"/>
      <protection/>
    </xf>
    <xf numFmtId="3" fontId="36" fillId="0" borderId="0" xfId="52" applyNumberFormat="1" applyFont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6" borderId="44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6" fillId="24" borderId="44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25" fillId="0" borderId="4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textRotation="90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43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24" borderId="47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horizontal="center" vertical="center"/>
    </xf>
    <xf numFmtId="0" fontId="7" fillId="24" borderId="5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4" fillId="25" borderId="44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left" vertical="center"/>
    </xf>
    <xf numFmtId="3" fontId="30" fillId="0" borderId="22" xfId="0" applyNumberFormat="1" applyFont="1" applyFill="1" applyBorder="1" applyAlignment="1">
      <alignment horizontal="left" vertical="center"/>
    </xf>
    <xf numFmtId="3" fontId="25" fillId="0" borderId="45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textRotation="90"/>
    </xf>
    <xf numFmtId="0" fontId="25" fillId="0" borderId="53" xfId="0" applyFont="1" applyBorder="1" applyAlignment="1">
      <alignment horizontal="center" vertical="center" textRotation="90"/>
    </xf>
    <xf numFmtId="0" fontId="25" fillId="0" borderId="54" xfId="0" applyFont="1" applyBorder="1" applyAlignment="1">
      <alignment horizontal="center" vertical="center" textRotation="90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26" borderId="44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2" fillId="0" borderId="13" xfId="52" applyFont="1" applyBorder="1" applyAlignment="1">
      <alignment horizontal="center" vertical="center" wrapText="1"/>
      <protection/>
    </xf>
    <xf numFmtId="0" fontId="32" fillId="0" borderId="43" xfId="52" applyFont="1" applyBorder="1" applyAlignment="1">
      <alignment horizontal="center" vertical="center" wrapText="1"/>
      <protection/>
    </xf>
    <xf numFmtId="0" fontId="32" fillId="0" borderId="22" xfId="52" applyFont="1" applyBorder="1" applyAlignment="1">
      <alignment horizontal="center" vertical="center" wrapText="1"/>
      <protection/>
    </xf>
    <xf numFmtId="0" fontId="36" fillId="0" borderId="0" xfId="52" applyFont="1" applyAlignment="1">
      <alignment horizontal="left" vertical="center"/>
      <protection/>
    </xf>
    <xf numFmtId="0" fontId="36" fillId="0" borderId="0" xfId="52" applyFont="1" applyAlignment="1">
      <alignment horizontal="center" vertical="center"/>
      <protection/>
    </xf>
    <xf numFmtId="0" fontId="5" fillId="0" borderId="13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25" fillId="0" borderId="13" xfId="0" applyFont="1" applyBorder="1" applyAlignment="1">
      <alignment vertical="center" wrapText="1"/>
    </xf>
    <xf numFmtId="0" fontId="25" fillId="0" borderId="43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43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textRotation="90"/>
    </xf>
    <xf numFmtId="0" fontId="27" fillId="0" borderId="1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25" fillId="0" borderId="14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7" fillId="0" borderId="29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3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3" fontId="5" fillId="24" borderId="0" xfId="0" applyNumberFormat="1" applyFont="1" applyFill="1" applyAlignment="1">
      <alignment horizontal="center" vertical="center"/>
    </xf>
    <xf numFmtId="3" fontId="5" fillId="24" borderId="0" xfId="0" applyNumberFormat="1" applyFont="1" applyFill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172" fontId="5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32" fillId="24" borderId="10" xfId="52" applyFont="1" applyFill="1" applyBorder="1" applyAlignment="1">
      <alignment horizontal="center" vertical="center" wrapText="1"/>
      <protection/>
    </xf>
    <xf numFmtId="0" fontId="36" fillId="24" borderId="0" xfId="52" applyFont="1" applyFill="1" applyAlignment="1">
      <alignment horizontal="left" vertical="center"/>
      <protection/>
    </xf>
    <xf numFmtId="0" fontId="32" fillId="24" borderId="10" xfId="52" applyFont="1" applyFill="1" applyBorder="1" applyAlignment="1">
      <alignment horizontal="center" vertical="center" wrapText="1"/>
      <protection/>
    </xf>
    <xf numFmtId="0" fontId="36" fillId="24" borderId="0" xfId="52" applyFont="1" applyFill="1" applyAlignment="1">
      <alignment horizontal="center" vertical="center"/>
      <protection/>
    </xf>
    <xf numFmtId="49" fontId="33" fillId="24" borderId="10" xfId="52" applyNumberFormat="1" applyFont="1" applyFill="1" applyBorder="1" applyAlignment="1">
      <alignment horizontal="center" vertical="center" wrapText="1"/>
      <protection/>
    </xf>
    <xf numFmtId="3" fontId="33" fillId="24" borderId="10" xfId="52" applyNumberFormat="1" applyFont="1" applyFill="1" applyBorder="1" applyAlignment="1">
      <alignment horizontal="center" vertical="center" wrapText="1"/>
      <protection/>
    </xf>
    <xf numFmtId="3" fontId="32" fillId="24" borderId="10" xfId="52" applyNumberFormat="1" applyFont="1" applyFill="1" applyBorder="1" applyAlignment="1">
      <alignment horizontal="center" vertical="center" wrapText="1"/>
      <protection/>
    </xf>
    <xf numFmtId="173" fontId="33" fillId="24" borderId="10" xfId="52" applyNumberFormat="1" applyFont="1" applyFill="1" applyBorder="1" applyAlignment="1">
      <alignment horizontal="center" vertical="center" wrapText="1"/>
      <protection/>
    </xf>
    <xf numFmtId="0" fontId="36" fillId="24" borderId="0" xfId="52" applyFont="1" applyFill="1" applyAlignment="1">
      <alignment horizontal="center" vertical="center"/>
      <protection/>
    </xf>
    <xf numFmtId="49" fontId="31" fillId="24" borderId="0" xfId="52" applyNumberFormat="1" applyFill="1" applyAlignment="1">
      <alignment horizontal="left" vertical="center"/>
      <protection/>
    </xf>
    <xf numFmtId="3" fontId="31" fillId="24" borderId="0" xfId="52" applyNumberFormat="1" applyFill="1" applyAlignment="1">
      <alignment horizontal="right" vertical="center"/>
      <protection/>
    </xf>
    <xf numFmtId="49" fontId="36" fillId="24" borderId="0" xfId="52" applyNumberFormat="1" applyFont="1" applyFill="1" applyAlignment="1">
      <alignment horizontal="center" vertical="center"/>
      <protection/>
    </xf>
    <xf numFmtId="3" fontId="36" fillId="24" borderId="0" xfId="52" applyNumberFormat="1" applyFont="1" applyFill="1" applyAlignment="1">
      <alignment horizontal="right" vertical="center"/>
      <protection/>
    </xf>
    <xf numFmtId="0" fontId="38" fillId="0" borderId="13" xfId="52" applyFont="1" applyBorder="1" applyAlignment="1">
      <alignment horizontal="left" vertical="center" wrapText="1"/>
      <protection/>
    </xf>
    <xf numFmtId="0" fontId="38" fillId="0" borderId="43" xfId="52" applyFont="1" applyBorder="1" applyAlignment="1">
      <alignment horizontal="left" vertical="center" wrapText="1"/>
      <protection/>
    </xf>
    <xf numFmtId="0" fontId="38" fillId="0" borderId="22" xfId="52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36" fillId="0" borderId="0" xfId="53" applyFont="1" applyBorder="1" applyAlignment="1">
      <alignment horizontal="center" vertical="center"/>
      <protection/>
    </xf>
    <xf numFmtId="3" fontId="31" fillId="0" borderId="0" xfId="53" applyNumberFormat="1" applyFont="1" applyBorder="1" applyAlignment="1">
      <alignment vertical="center"/>
      <protection/>
    </xf>
    <xf numFmtId="3" fontId="37" fillId="0" borderId="0" xfId="53" applyNumberFormat="1" applyFont="1" applyBorder="1" applyAlignment="1">
      <alignment vertical="center"/>
      <protection/>
    </xf>
    <xf numFmtId="3" fontId="36" fillId="0" borderId="0" xfId="53" applyNumberFormat="1" applyFont="1" applyBorder="1" applyAlignment="1">
      <alignment vertical="center"/>
      <protection/>
    </xf>
    <xf numFmtId="0" fontId="31" fillId="0" borderId="0" xfId="53" applyBorder="1">
      <alignment/>
      <protection/>
    </xf>
    <xf numFmtId="173" fontId="31" fillId="0" borderId="0" xfId="53" applyNumberFormat="1" applyFont="1" applyBorder="1" applyAlignment="1">
      <alignment vertical="center"/>
      <protection/>
    </xf>
    <xf numFmtId="2" fontId="26" fillId="0" borderId="0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right" wrapText="1"/>
    </xf>
    <xf numFmtId="0" fontId="27" fillId="0" borderId="43" xfId="0" applyFont="1" applyBorder="1" applyAlignment="1">
      <alignment horizontal="right" wrapText="1"/>
    </xf>
    <xf numFmtId="0" fontId="27" fillId="0" borderId="22" xfId="0" applyFont="1" applyBorder="1" applyAlignment="1">
      <alignment horizontal="right" wrapText="1"/>
    </xf>
    <xf numFmtId="0" fontId="27" fillId="0" borderId="13" xfId="0" applyFont="1" applyBorder="1" applyAlignment="1">
      <alignment horizontal="right"/>
    </xf>
    <xf numFmtId="0" fontId="27" fillId="0" borderId="43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172" fontId="26" fillId="24" borderId="10" xfId="0" applyNumberFormat="1" applyFont="1" applyFill="1" applyBorder="1" applyAlignment="1">
      <alignment horizontal="center" vertical="center"/>
    </xf>
    <xf numFmtId="3" fontId="25" fillId="0" borderId="34" xfId="0" applyNumberFormat="1" applyFont="1" applyBorder="1" applyAlignment="1">
      <alignment horizontal="center" vertical="center" wrapText="1"/>
    </xf>
    <xf numFmtId="3" fontId="25" fillId="0" borderId="45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32" xfId="0" applyNumberFormat="1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europeo_torino" xfId="47"/>
    <cellStyle name="Comma [0]" xfId="48"/>
    <cellStyle name="Neutrale" xfId="49"/>
    <cellStyle name="Normale 2" xfId="50"/>
    <cellStyle name="Normale_cpi_pop" xfId="51"/>
    <cellStyle name="Normale_FP 4" xfId="52"/>
    <cellStyle name="Normale_FP 5.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itolo_ELENCOapprendisti_fine2014" xfId="64"/>
    <cellStyle name="Totale" xfId="65"/>
    <cellStyle name="Valore non valido" xfId="66"/>
    <cellStyle name="Valore valido" xfId="67"/>
    <cellStyle name="Currency" xfId="68"/>
    <cellStyle name="Valuta (0)_europeo_torino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showGridLines="0" zoomScale="145" zoomScaleNormal="145" workbookViewId="0" topLeftCell="A1">
      <selection activeCell="B15" sqref="B15"/>
    </sheetView>
  </sheetViews>
  <sheetFormatPr defaultColWidth="9.140625" defaultRowHeight="12.75"/>
  <cols>
    <col min="1" max="1" width="5.57421875" style="1" customWidth="1"/>
    <col min="2" max="2" width="46.140625" style="1" customWidth="1"/>
    <col min="3" max="3" width="5.140625" style="86" customWidth="1"/>
    <col min="4" max="16384" width="9.140625" style="1" customWidth="1"/>
  </cols>
  <sheetData>
    <row r="1" ht="30.75" customHeight="1"/>
    <row r="2" ht="20.25" customHeight="1">
      <c r="B2" s="82" t="s">
        <v>250</v>
      </c>
    </row>
    <row r="4" spans="2:3" ht="27" customHeight="1">
      <c r="B4" s="85" t="s">
        <v>261</v>
      </c>
      <c r="C4" s="86" t="s">
        <v>249</v>
      </c>
    </row>
    <row r="5" spans="2:3" ht="27" customHeight="1">
      <c r="B5" s="85" t="s">
        <v>61</v>
      </c>
      <c r="C5" s="86" t="s">
        <v>189</v>
      </c>
    </row>
    <row r="6" spans="2:3" ht="27" customHeight="1">
      <c r="B6" s="85" t="s">
        <v>72</v>
      </c>
      <c r="C6" s="86">
        <v>2</v>
      </c>
    </row>
    <row r="7" spans="2:3" ht="27" customHeight="1">
      <c r="B7" s="85" t="s">
        <v>62</v>
      </c>
      <c r="C7" s="86">
        <v>3</v>
      </c>
    </row>
    <row r="8" spans="2:3" ht="27" customHeight="1">
      <c r="B8" s="85" t="s">
        <v>66</v>
      </c>
      <c r="C8" s="86">
        <v>4</v>
      </c>
    </row>
    <row r="9" spans="2:3" ht="27" customHeight="1">
      <c r="B9" s="85" t="s">
        <v>67</v>
      </c>
      <c r="C9" s="86" t="s">
        <v>68</v>
      </c>
    </row>
    <row r="10" spans="2:3" ht="27" customHeight="1">
      <c r="B10" s="85" t="s">
        <v>71</v>
      </c>
      <c r="C10" s="86" t="s">
        <v>70</v>
      </c>
    </row>
    <row r="11" spans="2:3" ht="27" customHeight="1">
      <c r="B11" s="85" t="s">
        <v>353</v>
      </c>
      <c r="C11" s="86">
        <v>6</v>
      </c>
    </row>
    <row r="12" spans="2:3" ht="27" customHeight="1">
      <c r="B12" s="85" t="s">
        <v>246</v>
      </c>
      <c r="C12" s="86">
        <v>7</v>
      </c>
    </row>
  </sheetData>
  <hyperlinks>
    <hyperlink ref="B4" location="'FP 1.1'!A1" display="Dati generali delle attività avviate"/>
    <hyperlink ref="B5" location="'FP 1.2'!A1" display="Distribuzione territoriale delle attività avviate"/>
    <hyperlink ref="B6" location="'FP 2'!A1" display="Formazione Professionale Iniziale"/>
    <hyperlink ref="B7" location="'FP 3'!A1" display="Dati complessivi direttiva Mercato del Lavoro"/>
    <hyperlink ref="B8" location="'FP 4'!A1" display="Formazione per Apprendisti"/>
    <hyperlink ref="B9" location="'FP 5.1'!A1" display="Formazione continua a domanda aziendale"/>
    <hyperlink ref="B10" location="'FP 5.2'!A1" display="Formazione continua individuale"/>
    <hyperlink ref="B11" location="'FP 6'!A1" display="Certificazione rilasciate"/>
    <hyperlink ref="B12" location="'FP 7'!A1" display="Corsi riconosciuti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85" zoomScaleNormal="85" workbookViewId="0" topLeftCell="A19">
      <selection activeCell="B35" sqref="B35:C35"/>
    </sheetView>
  </sheetViews>
  <sheetFormatPr defaultColWidth="9.140625" defaultRowHeight="12.75"/>
  <cols>
    <col min="2" max="3" width="10.28125" style="0" customWidth="1"/>
    <col min="10" max="10" width="10.00390625" style="0" bestFit="1" customWidth="1"/>
  </cols>
  <sheetData>
    <row r="1" spans="1:13" ht="22.5" customHeight="1">
      <c r="A1" s="204" t="s">
        <v>375</v>
      </c>
      <c r="B1" s="205"/>
      <c r="C1" s="210" t="s">
        <v>251</v>
      </c>
      <c r="D1" s="211"/>
      <c r="E1" s="211"/>
      <c r="F1" s="211"/>
      <c r="G1" s="211"/>
      <c r="H1" s="211"/>
      <c r="I1" s="211"/>
      <c r="J1" s="211"/>
      <c r="K1" s="211"/>
      <c r="L1" s="211"/>
      <c r="M1" s="1"/>
    </row>
    <row r="2" spans="1:13" ht="22.5" customHeight="1">
      <c r="A2" s="206"/>
      <c r="B2" s="207"/>
      <c r="C2" s="254" t="s">
        <v>252</v>
      </c>
      <c r="D2" s="255"/>
      <c r="E2" s="255"/>
      <c r="F2" s="255"/>
      <c r="G2" s="255"/>
      <c r="H2" s="255"/>
      <c r="I2" s="255"/>
      <c r="J2" s="255"/>
      <c r="K2" s="255"/>
      <c r="L2" s="255"/>
      <c r="M2" s="1"/>
    </row>
    <row r="3" spans="1:13" ht="22.5" customHeight="1" thickBot="1">
      <c r="A3" s="208"/>
      <c r="B3" s="209"/>
      <c r="C3" s="256" t="s">
        <v>246</v>
      </c>
      <c r="D3" s="213"/>
      <c r="E3" s="213"/>
      <c r="F3" s="213"/>
      <c r="G3" s="213"/>
      <c r="H3" s="213"/>
      <c r="I3" s="213"/>
      <c r="J3" s="213"/>
      <c r="K3" s="213"/>
      <c r="L3" s="213"/>
      <c r="M3" s="1"/>
    </row>
    <row r="9" spans="2:11" ht="12.75" customHeight="1">
      <c r="B9" s="226" t="s">
        <v>21</v>
      </c>
      <c r="C9" s="226"/>
      <c r="D9" s="316" t="s">
        <v>19</v>
      </c>
      <c r="E9" s="323" t="s">
        <v>22</v>
      </c>
      <c r="F9" s="361" t="s">
        <v>18</v>
      </c>
      <c r="G9" s="362"/>
      <c r="H9" s="362"/>
      <c r="I9" s="362"/>
      <c r="J9" s="363"/>
      <c r="K9" s="316" t="s">
        <v>248</v>
      </c>
    </row>
    <row r="10" spans="2:11" ht="12.75" customHeight="1">
      <c r="B10" s="226" t="s">
        <v>21</v>
      </c>
      <c r="C10" s="226"/>
      <c r="D10" s="322" t="s">
        <v>19</v>
      </c>
      <c r="E10" s="323" t="s">
        <v>20</v>
      </c>
      <c r="F10" s="319"/>
      <c r="G10" s="320"/>
      <c r="H10" s="320"/>
      <c r="I10" s="320"/>
      <c r="J10" s="321"/>
      <c r="K10" s="322" t="s">
        <v>248</v>
      </c>
    </row>
    <row r="11" spans="2:11" ht="12.75" customHeight="1">
      <c r="B11" s="226" t="s">
        <v>21</v>
      </c>
      <c r="C11" s="226"/>
      <c r="D11" s="322" t="s">
        <v>19</v>
      </c>
      <c r="E11" s="323" t="s">
        <v>20</v>
      </c>
      <c r="F11" s="364"/>
      <c r="G11" s="365"/>
      <c r="H11" s="365"/>
      <c r="I11" s="365"/>
      <c r="J11" s="366"/>
      <c r="K11" s="322" t="s">
        <v>248</v>
      </c>
    </row>
    <row r="12" spans="2:11" ht="49.5" customHeight="1">
      <c r="B12" s="226" t="s">
        <v>283</v>
      </c>
      <c r="C12" s="226"/>
      <c r="D12" s="173">
        <v>1234</v>
      </c>
      <c r="E12" s="324">
        <f>100*D12/4444</f>
        <v>27.767776777677767</v>
      </c>
      <c r="F12" s="317" t="s">
        <v>32</v>
      </c>
      <c r="G12" s="317"/>
      <c r="H12" s="317"/>
      <c r="I12" s="317"/>
      <c r="J12" s="317"/>
      <c r="K12" s="6">
        <v>638</v>
      </c>
    </row>
    <row r="13" spans="2:11" ht="28.5" customHeight="1">
      <c r="B13" s="226"/>
      <c r="C13" s="226"/>
      <c r="D13" s="318"/>
      <c r="E13" s="324"/>
      <c r="F13" s="317" t="s">
        <v>38</v>
      </c>
      <c r="G13" s="317"/>
      <c r="H13" s="317"/>
      <c r="I13" s="317"/>
      <c r="J13" s="317"/>
      <c r="K13" s="6">
        <v>260</v>
      </c>
    </row>
    <row r="14" spans="2:11" ht="28.5" customHeight="1">
      <c r="B14" s="226"/>
      <c r="C14" s="226"/>
      <c r="D14" s="318"/>
      <c r="E14" s="324"/>
      <c r="F14" s="317" t="s">
        <v>36</v>
      </c>
      <c r="G14" s="317"/>
      <c r="H14" s="317"/>
      <c r="I14" s="317"/>
      <c r="J14" s="317"/>
      <c r="K14" s="6">
        <v>130</v>
      </c>
    </row>
    <row r="15" spans="2:11" ht="28.5" customHeight="1">
      <c r="B15" s="226"/>
      <c r="C15" s="226"/>
      <c r="D15" s="318"/>
      <c r="E15" s="324"/>
      <c r="F15" s="317" t="s">
        <v>55</v>
      </c>
      <c r="G15" s="317"/>
      <c r="H15" s="317"/>
      <c r="I15" s="317"/>
      <c r="J15" s="317"/>
      <c r="K15" s="6">
        <v>206</v>
      </c>
    </row>
    <row r="16" spans="2:11" ht="16.5" customHeight="1">
      <c r="B16" s="226" t="s">
        <v>275</v>
      </c>
      <c r="C16" s="226" t="s">
        <v>275</v>
      </c>
      <c r="D16" s="173">
        <v>915</v>
      </c>
      <c r="E16" s="324">
        <f>100*D16/4444</f>
        <v>20.58955895589559</v>
      </c>
      <c r="F16" s="317" t="s">
        <v>208</v>
      </c>
      <c r="G16" s="317"/>
      <c r="H16" s="317"/>
      <c r="I16" s="317"/>
      <c r="J16" s="317"/>
      <c r="K16" s="6">
        <v>512</v>
      </c>
    </row>
    <row r="17" spans="2:11" ht="16.5" customHeight="1">
      <c r="B17" s="226"/>
      <c r="C17" s="226"/>
      <c r="D17" s="318"/>
      <c r="E17" s="324"/>
      <c r="F17" s="317" t="s">
        <v>377</v>
      </c>
      <c r="G17" s="317"/>
      <c r="H17" s="317"/>
      <c r="I17" s="317"/>
      <c r="J17" s="317"/>
      <c r="K17" s="6">
        <v>233</v>
      </c>
    </row>
    <row r="18" spans="2:11" ht="16.5" customHeight="1">
      <c r="B18" s="226"/>
      <c r="C18" s="226"/>
      <c r="D18" s="318"/>
      <c r="E18" s="324"/>
      <c r="F18" s="317" t="s">
        <v>41</v>
      </c>
      <c r="G18" s="317"/>
      <c r="H18" s="317"/>
      <c r="I18" s="317"/>
      <c r="J18" s="317"/>
      <c r="K18" s="6">
        <v>69</v>
      </c>
    </row>
    <row r="19" spans="2:11" ht="16.5" customHeight="1">
      <c r="B19" s="226"/>
      <c r="C19" s="226"/>
      <c r="D19" s="318"/>
      <c r="E19" s="324"/>
      <c r="F19" s="317" t="s">
        <v>55</v>
      </c>
      <c r="G19" s="317"/>
      <c r="H19" s="317"/>
      <c r="I19" s="317"/>
      <c r="J19" s="317"/>
      <c r="K19" s="6">
        <v>101</v>
      </c>
    </row>
    <row r="20" spans="2:11" ht="28.5" customHeight="1">
      <c r="B20" s="226" t="s">
        <v>272</v>
      </c>
      <c r="C20" s="226" t="s">
        <v>272</v>
      </c>
      <c r="D20" s="173">
        <v>668</v>
      </c>
      <c r="E20" s="324">
        <f>100*D20/4444</f>
        <v>15.031503150315032</v>
      </c>
      <c r="F20" s="317" t="s">
        <v>37</v>
      </c>
      <c r="G20" s="317"/>
      <c r="H20" s="317"/>
      <c r="I20" s="317"/>
      <c r="J20" s="317"/>
      <c r="K20" s="6">
        <v>349</v>
      </c>
    </row>
    <row r="21" spans="2:11" ht="28.5" customHeight="1">
      <c r="B21" s="226"/>
      <c r="C21" s="226"/>
      <c r="D21" s="318"/>
      <c r="E21" s="324"/>
      <c r="F21" s="317" t="s">
        <v>33</v>
      </c>
      <c r="G21" s="317"/>
      <c r="H21" s="317"/>
      <c r="I21" s="317"/>
      <c r="J21" s="317"/>
      <c r="K21" s="6">
        <v>166</v>
      </c>
    </row>
    <row r="22" spans="2:11" ht="23.25" customHeight="1">
      <c r="B22" s="226"/>
      <c r="C22" s="226"/>
      <c r="D22" s="318"/>
      <c r="E22" s="324"/>
      <c r="F22" s="317" t="s">
        <v>354</v>
      </c>
      <c r="G22" s="317"/>
      <c r="H22" s="317"/>
      <c r="I22" s="317"/>
      <c r="J22" s="317"/>
      <c r="K22" s="6">
        <v>27</v>
      </c>
    </row>
    <row r="23" spans="2:11" ht="21" customHeight="1">
      <c r="B23" s="226"/>
      <c r="C23" s="226"/>
      <c r="D23" s="318"/>
      <c r="E23" s="324"/>
      <c r="F23" s="317" t="s">
        <v>55</v>
      </c>
      <c r="G23" s="317"/>
      <c r="H23" s="317"/>
      <c r="I23" s="317"/>
      <c r="J23" s="317"/>
      <c r="K23" s="6">
        <v>126</v>
      </c>
    </row>
    <row r="24" spans="2:11" ht="28.5" customHeight="1">
      <c r="B24" s="226" t="s">
        <v>282</v>
      </c>
      <c r="C24" s="226" t="s">
        <v>282</v>
      </c>
      <c r="D24" s="173">
        <v>499</v>
      </c>
      <c r="E24" s="324">
        <f>100*D24/4444</f>
        <v>11.228622862286228</v>
      </c>
      <c r="F24" s="317" t="s">
        <v>39</v>
      </c>
      <c r="G24" s="317"/>
      <c r="H24" s="317"/>
      <c r="I24" s="317"/>
      <c r="J24" s="317"/>
      <c r="K24" s="6">
        <v>440</v>
      </c>
    </row>
    <row r="25" spans="2:11" ht="18" customHeight="1">
      <c r="B25" s="226"/>
      <c r="C25" s="226"/>
      <c r="D25" s="318"/>
      <c r="E25" s="324"/>
      <c r="F25" s="317" t="s">
        <v>45</v>
      </c>
      <c r="G25" s="317"/>
      <c r="H25" s="317"/>
      <c r="I25" s="317"/>
      <c r="J25" s="317"/>
      <c r="K25" s="6">
        <v>30</v>
      </c>
    </row>
    <row r="26" spans="2:11" ht="18" customHeight="1">
      <c r="B26" s="226"/>
      <c r="C26" s="226"/>
      <c r="D26" s="318"/>
      <c r="E26" s="324"/>
      <c r="F26" s="317" t="s">
        <v>376</v>
      </c>
      <c r="G26" s="317"/>
      <c r="H26" s="317"/>
      <c r="I26" s="317"/>
      <c r="J26" s="317"/>
      <c r="K26" s="6">
        <v>22</v>
      </c>
    </row>
    <row r="27" spans="2:11" ht="18" customHeight="1">
      <c r="B27" s="226"/>
      <c r="C27" s="226"/>
      <c r="D27" s="318"/>
      <c r="E27" s="324"/>
      <c r="F27" s="317" t="s">
        <v>355</v>
      </c>
      <c r="G27" s="317"/>
      <c r="H27" s="317"/>
      <c r="I27" s="317"/>
      <c r="J27" s="317"/>
      <c r="K27" s="6">
        <v>7</v>
      </c>
    </row>
    <row r="28" spans="2:11" ht="28.5" customHeight="1">
      <c r="B28" s="226" t="s">
        <v>276</v>
      </c>
      <c r="C28" s="226" t="s">
        <v>276</v>
      </c>
      <c r="D28" s="173">
        <v>434</v>
      </c>
      <c r="E28" s="324">
        <f>100*D28/4444</f>
        <v>9.765976597659765</v>
      </c>
      <c r="F28" s="317" t="s">
        <v>40</v>
      </c>
      <c r="G28" s="317"/>
      <c r="H28" s="317"/>
      <c r="I28" s="317"/>
      <c r="J28" s="317"/>
      <c r="K28" s="6">
        <v>199</v>
      </c>
    </row>
    <row r="29" spans="2:11" ht="18.75" customHeight="1">
      <c r="B29" s="226"/>
      <c r="C29" s="226"/>
      <c r="D29" s="318"/>
      <c r="E29" s="324"/>
      <c r="F29" s="317" t="s">
        <v>42</v>
      </c>
      <c r="G29" s="317"/>
      <c r="H29" s="317"/>
      <c r="I29" s="317"/>
      <c r="J29" s="317"/>
      <c r="K29" s="6">
        <v>50</v>
      </c>
    </row>
    <row r="30" spans="2:11" ht="25.5" customHeight="1">
      <c r="B30" s="226"/>
      <c r="C30" s="226"/>
      <c r="D30" s="318"/>
      <c r="E30" s="324"/>
      <c r="F30" s="317" t="s">
        <v>44</v>
      </c>
      <c r="G30" s="317"/>
      <c r="H30" s="317"/>
      <c r="I30" s="317"/>
      <c r="J30" s="317"/>
      <c r="K30" s="6">
        <v>28</v>
      </c>
    </row>
    <row r="31" spans="2:11" ht="18.75" customHeight="1">
      <c r="B31" s="226"/>
      <c r="C31" s="226"/>
      <c r="D31" s="318"/>
      <c r="E31" s="324"/>
      <c r="F31" s="317" t="s">
        <v>55</v>
      </c>
      <c r="G31" s="317"/>
      <c r="H31" s="317"/>
      <c r="I31" s="317"/>
      <c r="J31" s="317"/>
      <c r="K31" s="6">
        <v>157</v>
      </c>
    </row>
    <row r="32" spans="2:11" ht="28.5" customHeight="1">
      <c r="B32" s="226" t="s">
        <v>267</v>
      </c>
      <c r="C32" s="226" t="s">
        <v>267</v>
      </c>
      <c r="D32" s="173">
        <v>408</v>
      </c>
      <c r="E32" s="324">
        <f>100*D32/4444</f>
        <v>9.18091809180918</v>
      </c>
      <c r="F32" s="317" t="s">
        <v>43</v>
      </c>
      <c r="G32" s="317"/>
      <c r="H32" s="317"/>
      <c r="I32" s="317"/>
      <c r="J32" s="317"/>
      <c r="K32" s="6">
        <v>172</v>
      </c>
    </row>
    <row r="33" spans="2:11" ht="28.5" customHeight="1">
      <c r="B33" s="226"/>
      <c r="C33" s="226"/>
      <c r="D33" s="318"/>
      <c r="E33" s="324"/>
      <c r="F33" s="317" t="s">
        <v>34</v>
      </c>
      <c r="G33" s="317"/>
      <c r="H33" s="317"/>
      <c r="I33" s="317"/>
      <c r="J33" s="317"/>
      <c r="K33" s="6">
        <v>193</v>
      </c>
    </row>
    <row r="34" spans="2:11" ht="28.5" customHeight="1">
      <c r="B34" s="226"/>
      <c r="C34" s="226"/>
      <c r="D34" s="318"/>
      <c r="E34" s="324"/>
      <c r="F34" s="317" t="s">
        <v>35</v>
      </c>
      <c r="G34" s="317"/>
      <c r="H34" s="317"/>
      <c r="I34" s="317"/>
      <c r="J34" s="317"/>
      <c r="K34" s="6">
        <v>43</v>
      </c>
    </row>
    <row r="35" spans="2:7" ht="28.5" customHeight="1">
      <c r="B35" s="270" t="s">
        <v>55</v>
      </c>
      <c r="C35" s="271"/>
      <c r="D35" s="5">
        <v>286</v>
      </c>
      <c r="E35" s="5">
        <v>6.4</v>
      </c>
      <c r="F35" s="2"/>
      <c r="G35" s="2"/>
    </row>
    <row r="36" spans="6:7" ht="12.75">
      <c r="F36" s="63"/>
      <c r="G36" s="63"/>
    </row>
    <row r="38" spans="1:3" ht="12.75">
      <c r="A38" s="63"/>
      <c r="B38" s="63"/>
      <c r="C38" s="63"/>
    </row>
    <row r="39" spans="1:9" s="1" customFormat="1" ht="16.5" customHeight="1">
      <c r="A39" s="2"/>
      <c r="B39" s="2"/>
      <c r="C39" s="103"/>
      <c r="D39" s="28" t="s">
        <v>112</v>
      </c>
      <c r="E39" s="75" t="s">
        <v>111</v>
      </c>
      <c r="F39" s="28" t="s">
        <v>204</v>
      </c>
      <c r="G39" s="47" t="s">
        <v>23</v>
      </c>
      <c r="H39" s="47" t="s">
        <v>24</v>
      </c>
      <c r="I39" s="47" t="s">
        <v>25</v>
      </c>
    </row>
    <row r="40" spans="2:9" s="1" customFormat="1" ht="30.75" customHeight="1">
      <c r="B40" s="238" t="s">
        <v>63</v>
      </c>
      <c r="C40" s="238"/>
      <c r="D40" s="76">
        <v>292</v>
      </c>
      <c r="E40" s="76">
        <v>469</v>
      </c>
      <c r="F40" s="76">
        <v>761</v>
      </c>
      <c r="G40" s="16">
        <v>38.370565045992116</v>
      </c>
      <c r="H40" s="16">
        <v>19.316688567674113</v>
      </c>
      <c r="I40" s="16">
        <v>25.85034013605442</v>
      </c>
    </row>
    <row r="41" spans="2:9" s="1" customFormat="1" ht="30.75" customHeight="1">
      <c r="B41" s="166" t="s">
        <v>378</v>
      </c>
      <c r="C41" s="168"/>
      <c r="D41" s="76">
        <v>910</v>
      </c>
      <c r="E41" s="76">
        <v>1201</v>
      </c>
      <c r="F41" s="76">
        <v>2111</v>
      </c>
      <c r="G41" s="16">
        <v>43.107531975367124</v>
      </c>
      <c r="H41" s="16">
        <v>11.558503079109427</v>
      </c>
      <c r="I41" s="16">
        <v>18.852459016393443</v>
      </c>
    </row>
    <row r="42" spans="2:9" s="1" customFormat="1" ht="30.75" customHeight="1">
      <c r="B42" s="166" t="s">
        <v>336</v>
      </c>
      <c r="C42" s="168"/>
      <c r="D42" s="76">
        <v>352</v>
      </c>
      <c r="E42" s="76">
        <v>528</v>
      </c>
      <c r="F42" s="76">
        <v>880</v>
      </c>
      <c r="G42" s="16">
        <v>40</v>
      </c>
      <c r="H42" s="16">
        <v>13.068181818181818</v>
      </c>
      <c r="I42" s="16">
        <v>61.73913043478261</v>
      </c>
    </row>
    <row r="43" spans="2:9" s="1" customFormat="1" ht="30.75" customHeight="1">
      <c r="B43" s="166" t="s">
        <v>308</v>
      </c>
      <c r="C43" s="168"/>
      <c r="D43" s="76">
        <v>524</v>
      </c>
      <c r="E43" s="76">
        <v>113</v>
      </c>
      <c r="F43" s="76">
        <v>637</v>
      </c>
      <c r="G43" s="16">
        <v>82.26059654631084</v>
      </c>
      <c r="H43" s="16">
        <v>19.623233908948194</v>
      </c>
      <c r="I43" s="16">
        <v>92.8</v>
      </c>
    </row>
    <row r="44" spans="2:9" s="1" customFormat="1" ht="30.75" customHeight="1">
      <c r="B44" s="166" t="s">
        <v>193</v>
      </c>
      <c r="C44" s="168"/>
      <c r="D44" s="76">
        <v>32</v>
      </c>
      <c r="E44" s="76">
        <v>23</v>
      </c>
      <c r="F44" s="76">
        <v>55</v>
      </c>
      <c r="G44" s="16">
        <v>58.18181818181818</v>
      </c>
      <c r="H44" s="16">
        <v>1.8181818181818181</v>
      </c>
      <c r="I44" s="16">
        <v>100</v>
      </c>
    </row>
    <row r="45" spans="2:9" s="1" customFormat="1" ht="30.75" customHeight="1">
      <c r="B45" s="166" t="s">
        <v>300</v>
      </c>
      <c r="C45" s="168"/>
      <c r="D45" s="76">
        <v>2110</v>
      </c>
      <c r="E45" s="163">
        <v>2334</v>
      </c>
      <c r="F45" s="367">
        <v>4444</v>
      </c>
      <c r="G45" s="22">
        <v>47.479747974797476</v>
      </c>
      <c r="H45" s="22">
        <v>14.221422142214221</v>
      </c>
      <c r="I45" s="22">
        <v>43.037974683544306</v>
      </c>
    </row>
    <row r="46" spans="2:9" s="1" customFormat="1" ht="16.5" customHeight="1">
      <c r="B46" s="104"/>
      <c r="C46" s="104"/>
      <c r="D46" s="46"/>
      <c r="E46" s="46"/>
      <c r="F46" s="46"/>
      <c r="G46" s="49"/>
      <c r="H46" s="49"/>
      <c r="I46" s="49"/>
    </row>
    <row r="47" spans="2:13" s="1" customFormat="1" ht="16.5" customHeight="1">
      <c r="B47" s="104"/>
      <c r="C47" s="104"/>
      <c r="D47" s="46"/>
      <c r="E47" s="46"/>
      <c r="F47" s="46"/>
      <c r="G47" s="49"/>
      <c r="H47" s="49"/>
      <c r="I47" s="49"/>
      <c r="J47" s="2"/>
      <c r="K47" s="2"/>
      <c r="L47" s="2"/>
      <c r="M47" s="2"/>
    </row>
    <row r="48" spans="2:13" ht="12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2:13" ht="12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2:13" ht="38.25" customHeight="1">
      <c r="B50" s="316" t="s">
        <v>264</v>
      </c>
      <c r="C50" s="316"/>
      <c r="D50" s="316"/>
      <c r="E50" s="105" t="s">
        <v>248</v>
      </c>
      <c r="F50" s="105" t="s">
        <v>28</v>
      </c>
      <c r="G50" s="105" t="s">
        <v>26</v>
      </c>
      <c r="H50" s="105" t="s">
        <v>27</v>
      </c>
      <c r="I50" s="105" t="s">
        <v>31</v>
      </c>
      <c r="J50" s="105" t="s">
        <v>29</v>
      </c>
      <c r="K50" s="105" t="s">
        <v>30</v>
      </c>
      <c r="L50" s="105" t="s">
        <v>323</v>
      </c>
      <c r="M50" s="63"/>
    </row>
    <row r="51" spans="2:13" ht="25.5" customHeight="1">
      <c r="B51" s="238" t="s">
        <v>265</v>
      </c>
      <c r="C51" s="238"/>
      <c r="D51" s="238"/>
      <c r="E51" s="6">
        <v>25</v>
      </c>
      <c r="F51" s="16"/>
      <c r="G51" s="16">
        <v>68</v>
      </c>
      <c r="H51" s="16"/>
      <c r="I51" s="16">
        <v>24</v>
      </c>
      <c r="J51" s="16">
        <v>60</v>
      </c>
      <c r="K51" s="16">
        <v>40</v>
      </c>
      <c r="L51" s="16">
        <v>34.48</v>
      </c>
      <c r="M51" s="63"/>
    </row>
    <row r="52" spans="2:13" ht="25.5" customHeight="1">
      <c r="B52" s="238" t="s">
        <v>266</v>
      </c>
      <c r="C52" s="238"/>
      <c r="D52" s="238"/>
      <c r="E52" s="6">
        <v>4</v>
      </c>
      <c r="F52" s="16">
        <v>50</v>
      </c>
      <c r="G52" s="16"/>
      <c r="H52" s="16"/>
      <c r="I52" s="16">
        <v>100</v>
      </c>
      <c r="J52" s="16"/>
      <c r="K52" s="16">
        <v>100</v>
      </c>
      <c r="L52" s="16">
        <v>37.5</v>
      </c>
      <c r="M52" s="63"/>
    </row>
    <row r="53" spans="2:13" ht="25.5" customHeight="1">
      <c r="B53" s="238" t="s">
        <v>283</v>
      </c>
      <c r="C53" s="238"/>
      <c r="D53" s="238"/>
      <c r="E53" s="6">
        <v>1234</v>
      </c>
      <c r="F53" s="16">
        <v>33.22528363047002</v>
      </c>
      <c r="G53" s="16">
        <v>13.53322528363047</v>
      </c>
      <c r="H53" s="16">
        <v>16.766467065868262</v>
      </c>
      <c r="I53" s="16">
        <v>85.17017828200973</v>
      </c>
      <c r="J53" s="16">
        <v>36.95299837925446</v>
      </c>
      <c r="K53" s="16">
        <v>54.94327390599676</v>
      </c>
      <c r="L53" s="16">
        <v>37.23905996758509</v>
      </c>
      <c r="M53" s="63"/>
    </row>
    <row r="54" spans="2:13" ht="25.5" customHeight="1">
      <c r="B54" s="238" t="s">
        <v>277</v>
      </c>
      <c r="C54" s="238"/>
      <c r="D54" s="238"/>
      <c r="E54" s="6">
        <v>4</v>
      </c>
      <c r="F54" s="16">
        <v>50</v>
      </c>
      <c r="G54" s="16"/>
      <c r="H54" s="16"/>
      <c r="I54" s="16"/>
      <c r="J54" s="16"/>
      <c r="K54" s="16">
        <v>75</v>
      </c>
      <c r="L54" s="16">
        <v>25.5</v>
      </c>
      <c r="M54" s="63"/>
    </row>
    <row r="55" spans="2:13" ht="25.5" customHeight="1">
      <c r="B55" s="238" t="s">
        <v>267</v>
      </c>
      <c r="C55" s="238"/>
      <c r="D55" s="238"/>
      <c r="E55" s="6">
        <v>408</v>
      </c>
      <c r="F55" s="16">
        <v>29.901960784313726</v>
      </c>
      <c r="G55" s="16">
        <v>2.2058823529411766</v>
      </c>
      <c r="H55" s="16">
        <v>66.66666666666667</v>
      </c>
      <c r="I55" s="16">
        <v>88.48039215686275</v>
      </c>
      <c r="J55" s="16">
        <v>9.803921568627452</v>
      </c>
      <c r="K55" s="16">
        <v>88.48039215686275</v>
      </c>
      <c r="L55" s="16">
        <v>33.03186274509804</v>
      </c>
      <c r="M55" s="63"/>
    </row>
    <row r="56" spans="2:13" ht="25.5" customHeight="1">
      <c r="B56" s="238" t="s">
        <v>282</v>
      </c>
      <c r="C56" s="238"/>
      <c r="D56" s="238"/>
      <c r="E56" s="6">
        <v>499</v>
      </c>
      <c r="F56" s="16">
        <v>7.81563126252505</v>
      </c>
      <c r="G56" s="16">
        <v>29.65931863727455</v>
      </c>
      <c r="H56" s="16">
        <v>8.783783783783784</v>
      </c>
      <c r="I56" s="16">
        <v>83.76753507014028</v>
      </c>
      <c r="J56" s="16">
        <v>85.37074148296593</v>
      </c>
      <c r="K56" s="16">
        <v>10.821643286573146</v>
      </c>
      <c r="L56" s="16">
        <v>39.45691382765531</v>
      </c>
      <c r="M56" s="63"/>
    </row>
    <row r="57" spans="2:13" ht="25.5" customHeight="1">
      <c r="B57" s="238" t="s">
        <v>269</v>
      </c>
      <c r="C57" s="238"/>
      <c r="D57" s="238"/>
      <c r="E57" s="6">
        <v>68</v>
      </c>
      <c r="F57" s="16">
        <v>5.882352941176471</v>
      </c>
      <c r="G57" s="16">
        <v>8.823529411764707</v>
      </c>
      <c r="H57" s="16"/>
      <c r="I57" s="16">
        <v>98.52941176470588</v>
      </c>
      <c r="J57" s="16">
        <v>36.76470588235294</v>
      </c>
      <c r="K57" s="16">
        <v>38.23529411764706</v>
      </c>
      <c r="L57" s="16">
        <v>35.39705882352941</v>
      </c>
      <c r="M57" s="63"/>
    </row>
    <row r="58" spans="2:13" ht="25.5" customHeight="1">
      <c r="B58" s="238" t="s">
        <v>285</v>
      </c>
      <c r="C58" s="238"/>
      <c r="D58" s="238"/>
      <c r="E58" s="6">
        <v>14</v>
      </c>
      <c r="F58" s="16">
        <v>28.571428571428573</v>
      </c>
      <c r="G58" s="16">
        <v>7.142857142857143</v>
      </c>
      <c r="H58" s="16">
        <v>100</v>
      </c>
      <c r="I58" s="16"/>
      <c r="J58" s="16"/>
      <c r="K58" s="16">
        <v>100</v>
      </c>
      <c r="L58" s="16">
        <v>27.428571428571427</v>
      </c>
      <c r="M58" s="63"/>
    </row>
    <row r="59" spans="2:13" ht="25.5" customHeight="1">
      <c r="B59" s="238" t="s">
        <v>271</v>
      </c>
      <c r="C59" s="238"/>
      <c r="D59" s="238"/>
      <c r="E59" s="6">
        <v>111</v>
      </c>
      <c r="F59" s="16">
        <v>1.8018018018018018</v>
      </c>
      <c r="G59" s="16">
        <v>7.207207207207207</v>
      </c>
      <c r="H59" s="16"/>
      <c r="I59" s="16">
        <v>90.990990990991</v>
      </c>
      <c r="J59" s="16">
        <v>50.450450450450454</v>
      </c>
      <c r="K59" s="16">
        <v>42.34234234234234</v>
      </c>
      <c r="L59" s="16">
        <v>41.31531531531532</v>
      </c>
      <c r="M59" s="63"/>
    </row>
    <row r="60" spans="2:13" ht="25.5" customHeight="1">
      <c r="B60" s="238" t="s">
        <v>272</v>
      </c>
      <c r="C60" s="238"/>
      <c r="D60" s="238"/>
      <c r="E60" s="6">
        <v>668</v>
      </c>
      <c r="F60" s="16">
        <v>51.19760479041916</v>
      </c>
      <c r="G60" s="16">
        <v>15.868263473053892</v>
      </c>
      <c r="H60" s="16">
        <v>65.09433962264151</v>
      </c>
      <c r="I60" s="16">
        <v>81.58682634730539</v>
      </c>
      <c r="J60" s="16">
        <v>27.095808383233532</v>
      </c>
      <c r="K60" s="16">
        <v>66.46706586826348</v>
      </c>
      <c r="L60" s="16">
        <v>37.1062874251497</v>
      </c>
      <c r="M60" s="63"/>
    </row>
    <row r="61" spans="2:13" ht="25.5" customHeight="1">
      <c r="B61" s="238" t="s">
        <v>275</v>
      </c>
      <c r="C61" s="238"/>
      <c r="D61" s="238"/>
      <c r="E61" s="6">
        <v>915</v>
      </c>
      <c r="F61" s="16">
        <v>83.60655737704919</v>
      </c>
      <c r="G61" s="16">
        <v>16.502732240437158</v>
      </c>
      <c r="H61" s="16">
        <v>91.3907284768212</v>
      </c>
      <c r="I61" s="16">
        <v>22.295081967213115</v>
      </c>
      <c r="J61" s="16">
        <v>24.808743169398905</v>
      </c>
      <c r="K61" s="16">
        <v>50.92896174863388</v>
      </c>
      <c r="L61" s="16">
        <v>27.676502732240436</v>
      </c>
      <c r="M61" s="63"/>
    </row>
    <row r="62" spans="2:13" ht="25.5" customHeight="1">
      <c r="B62" s="238" t="s">
        <v>273</v>
      </c>
      <c r="C62" s="238"/>
      <c r="D62" s="238"/>
      <c r="E62" s="6">
        <v>32</v>
      </c>
      <c r="F62" s="16">
        <v>65.625</v>
      </c>
      <c r="G62" s="16"/>
      <c r="H62" s="16"/>
      <c r="I62" s="16">
        <v>100</v>
      </c>
      <c r="J62" s="16"/>
      <c r="K62" s="16">
        <v>100</v>
      </c>
      <c r="L62" s="16">
        <v>38.875</v>
      </c>
      <c r="M62" s="63"/>
    </row>
    <row r="63" spans="2:13" ht="25.5" customHeight="1">
      <c r="B63" s="238" t="s">
        <v>276</v>
      </c>
      <c r="C63" s="238"/>
      <c r="D63" s="238"/>
      <c r="E63" s="6">
        <v>434</v>
      </c>
      <c r="F63" s="16">
        <v>88.47926267281106</v>
      </c>
      <c r="G63" s="16">
        <v>4.147465437788019</v>
      </c>
      <c r="H63" s="16">
        <v>94.44444444444444</v>
      </c>
      <c r="I63" s="16">
        <v>76.95852534562212</v>
      </c>
      <c r="J63" s="16">
        <v>12.903225806451612</v>
      </c>
      <c r="K63" s="16">
        <v>82.25806451612904</v>
      </c>
      <c r="L63" s="16">
        <v>38.435483870967744</v>
      </c>
      <c r="M63" s="63"/>
    </row>
    <row r="64" spans="2:13" ht="25.5" customHeight="1">
      <c r="B64" s="238" t="s">
        <v>318</v>
      </c>
      <c r="C64" s="238"/>
      <c r="D64" s="238"/>
      <c r="E64" s="6">
        <v>28</v>
      </c>
      <c r="F64" s="16">
        <v>46.42857142857143</v>
      </c>
      <c r="G64" s="16">
        <v>3.5714285714285716</v>
      </c>
      <c r="H64" s="16"/>
      <c r="I64" s="16">
        <v>100</v>
      </c>
      <c r="J64" s="16">
        <v>14.285714285714286</v>
      </c>
      <c r="K64" s="16">
        <v>71.42857142857143</v>
      </c>
      <c r="L64" s="16">
        <v>45.857142857142854</v>
      </c>
      <c r="M64" s="63"/>
    </row>
    <row r="65" spans="2:13" ht="25.5" customHeight="1">
      <c r="B65" s="238" t="s">
        <v>205</v>
      </c>
      <c r="C65" s="238"/>
      <c r="D65" s="238"/>
      <c r="E65" s="6">
        <v>4444</v>
      </c>
      <c r="F65" s="16">
        <v>47.479747974797476</v>
      </c>
      <c r="G65" s="16">
        <v>14.221422142214221</v>
      </c>
      <c r="H65" s="16">
        <v>43.037974683544306</v>
      </c>
      <c r="I65" s="16">
        <v>70.9045904590459</v>
      </c>
      <c r="J65" s="16">
        <v>33.43834383438344</v>
      </c>
      <c r="K65" s="16">
        <v>56.61566156615662</v>
      </c>
      <c r="L65" s="16">
        <v>35.312781278127815</v>
      </c>
      <c r="M65" s="63"/>
    </row>
  </sheetData>
  <mergeCells count="73">
    <mergeCell ref="F9:J11"/>
    <mergeCell ref="A1:B3"/>
    <mergeCell ref="C1:L1"/>
    <mergeCell ref="C2:L2"/>
    <mergeCell ref="C3:L3"/>
    <mergeCell ref="E24:E27"/>
    <mergeCell ref="D12:D15"/>
    <mergeCell ref="E12:E15"/>
    <mergeCell ref="D16:D19"/>
    <mergeCell ref="E16:E19"/>
    <mergeCell ref="E20:E23"/>
    <mergeCell ref="B58:D58"/>
    <mergeCell ref="B59:D59"/>
    <mergeCell ref="D28:D31"/>
    <mergeCell ref="E28:E31"/>
    <mergeCell ref="D32:D34"/>
    <mergeCell ref="E32:E34"/>
    <mergeCell ref="B45:C45"/>
    <mergeCell ref="B42:C42"/>
    <mergeCell ref="B43:C43"/>
    <mergeCell ref="B44:C44"/>
    <mergeCell ref="K9:K11"/>
    <mergeCell ref="B35:C35"/>
    <mergeCell ref="B9:C11"/>
    <mergeCell ref="D9:D11"/>
    <mergeCell ref="E9:E11"/>
    <mergeCell ref="B12:C15"/>
    <mergeCell ref="B16:C19"/>
    <mergeCell ref="B20:C23"/>
    <mergeCell ref="F20:J20"/>
    <mergeCell ref="B24:C27"/>
    <mergeCell ref="B28:C31"/>
    <mergeCell ref="B32:C34"/>
    <mergeCell ref="D20:D23"/>
    <mergeCell ref="D24:D27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16:J16"/>
    <mergeCell ref="F17:J17"/>
    <mergeCell ref="F18:J18"/>
    <mergeCell ref="F19:J19"/>
    <mergeCell ref="F12:J12"/>
    <mergeCell ref="F13:J13"/>
    <mergeCell ref="F14:J14"/>
    <mergeCell ref="F15:J15"/>
    <mergeCell ref="F33:J33"/>
    <mergeCell ref="F34:J34"/>
    <mergeCell ref="B40:C40"/>
    <mergeCell ref="B41:C41"/>
    <mergeCell ref="B60:D60"/>
    <mergeCell ref="B61:D61"/>
    <mergeCell ref="B62:D62"/>
    <mergeCell ref="B63:D63"/>
    <mergeCell ref="B64:D64"/>
    <mergeCell ref="B65:D65"/>
    <mergeCell ref="B50:D50"/>
    <mergeCell ref="B51:D51"/>
    <mergeCell ref="B52:D52"/>
    <mergeCell ref="B53:D53"/>
    <mergeCell ref="B54:D54"/>
    <mergeCell ref="B55:D55"/>
    <mergeCell ref="B56:D56"/>
    <mergeCell ref="B57:D57"/>
  </mergeCells>
  <printOptions/>
  <pageMargins left="0.75" right="0.75" top="1" bottom="1" header="0.5" footer="0.5"/>
  <pageSetup horizontalDpi="1200" verticalDpi="1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115" zoomScaleNormal="115" workbookViewId="0" topLeftCell="A1">
      <selection activeCell="A1" sqref="A1:B3"/>
    </sheetView>
  </sheetViews>
  <sheetFormatPr defaultColWidth="9.140625" defaultRowHeight="24.75" customHeight="1"/>
  <cols>
    <col min="1" max="2" width="8.8515625" style="3" customWidth="1"/>
    <col min="3" max="4" width="11.28125" style="3" customWidth="1"/>
    <col min="5" max="8" width="9.57421875" style="3" customWidth="1"/>
    <col min="9" max="10" width="12.28125" style="3" customWidth="1"/>
    <col min="11" max="12" width="9.57421875" style="3" customWidth="1"/>
    <col min="13" max="16384" width="6.57421875" style="3" customWidth="1"/>
  </cols>
  <sheetData>
    <row r="1" spans="1:10" ht="24.75" customHeight="1">
      <c r="A1" s="204" t="s">
        <v>253</v>
      </c>
      <c r="B1" s="205"/>
      <c r="C1" s="210" t="s">
        <v>251</v>
      </c>
      <c r="D1" s="211"/>
      <c r="E1" s="211"/>
      <c r="F1" s="211"/>
      <c r="G1" s="211"/>
      <c r="H1" s="211"/>
      <c r="I1" s="211"/>
      <c r="J1" s="211"/>
    </row>
    <row r="2" spans="1:10" ht="24.75" customHeight="1">
      <c r="A2" s="206"/>
      <c r="B2" s="207"/>
      <c r="C2" s="212" t="s">
        <v>252</v>
      </c>
      <c r="D2" s="212"/>
      <c r="E2" s="212"/>
      <c r="F2" s="212"/>
      <c r="G2" s="212"/>
      <c r="H2" s="212"/>
      <c r="I2" s="212"/>
      <c r="J2" s="212"/>
    </row>
    <row r="3" spans="1:10" ht="24.75" customHeight="1" thickBot="1">
      <c r="A3" s="208"/>
      <c r="B3" s="209"/>
      <c r="C3" s="213" t="s">
        <v>261</v>
      </c>
      <c r="D3" s="213"/>
      <c r="E3" s="213"/>
      <c r="F3" s="213"/>
      <c r="G3" s="213"/>
      <c r="H3" s="213"/>
      <c r="I3" s="213"/>
      <c r="J3" s="213"/>
    </row>
    <row r="4" spans="3:10" ht="24.75" customHeight="1">
      <c r="C4" s="10"/>
      <c r="D4" s="10"/>
      <c r="E4" s="10"/>
      <c r="F4" s="10"/>
      <c r="G4" s="10"/>
      <c r="H4" s="10"/>
      <c r="I4" s="10"/>
      <c r="J4" s="10"/>
    </row>
    <row r="5" spans="1:10" ht="24.75" customHeight="1">
      <c r="A5" s="54"/>
      <c r="B5" s="54"/>
      <c r="C5" s="54"/>
      <c r="D5" s="54"/>
      <c r="E5" s="19" t="s">
        <v>242</v>
      </c>
      <c r="F5" s="19" t="s">
        <v>259</v>
      </c>
      <c r="G5" s="19" t="s">
        <v>260</v>
      </c>
      <c r="H5" s="19" t="s">
        <v>243</v>
      </c>
      <c r="I5" s="19" t="s">
        <v>244</v>
      </c>
      <c r="J5" s="19" t="s">
        <v>245</v>
      </c>
    </row>
    <row r="6" spans="1:10" s="114" customFormat="1" ht="24.75" customHeight="1">
      <c r="A6" s="188" t="s">
        <v>255</v>
      </c>
      <c r="B6" s="189"/>
      <c r="C6" s="218" t="s">
        <v>237</v>
      </c>
      <c r="D6" s="219"/>
      <c r="E6" s="76">
        <v>8136</v>
      </c>
      <c r="F6" s="76">
        <v>3005</v>
      </c>
      <c r="G6" s="76">
        <v>5131</v>
      </c>
      <c r="H6" s="76">
        <v>409</v>
      </c>
      <c r="I6" s="76">
        <v>7947498</v>
      </c>
      <c r="J6" s="76">
        <v>47900000</v>
      </c>
    </row>
    <row r="7" spans="1:10" s="114" customFormat="1" ht="24.75" customHeight="1">
      <c r="A7" s="190"/>
      <c r="B7" s="191"/>
      <c r="C7" s="119" t="s">
        <v>239</v>
      </c>
      <c r="D7" s="119"/>
      <c r="E7" s="76">
        <v>1626</v>
      </c>
      <c r="F7" s="76">
        <v>362</v>
      </c>
      <c r="G7" s="76">
        <v>1264</v>
      </c>
      <c r="H7" s="76">
        <v>135</v>
      </c>
      <c r="I7" s="76">
        <v>734820</v>
      </c>
      <c r="J7" s="76">
        <v>6903100</v>
      </c>
    </row>
    <row r="8" spans="1:10" s="114" customFormat="1" ht="24.75" customHeight="1">
      <c r="A8" s="192"/>
      <c r="B8" s="193"/>
      <c r="C8" s="218" t="s">
        <v>256</v>
      </c>
      <c r="D8" s="219"/>
      <c r="E8" s="76">
        <v>1736</v>
      </c>
      <c r="F8" s="76">
        <v>943</v>
      </c>
      <c r="G8" s="76">
        <v>793</v>
      </c>
      <c r="H8" s="76">
        <v>104</v>
      </c>
      <c r="I8" s="76">
        <v>1285120</v>
      </c>
      <c r="J8" s="76">
        <v>8520000</v>
      </c>
    </row>
    <row r="9" spans="1:10" s="114" customFormat="1" ht="24.75" customHeight="1">
      <c r="A9" s="214" t="s">
        <v>116</v>
      </c>
      <c r="B9" s="215"/>
      <c r="C9" s="218" t="s">
        <v>254</v>
      </c>
      <c r="D9" s="219"/>
      <c r="E9" s="76">
        <v>1427</v>
      </c>
      <c r="F9" s="76">
        <v>436</v>
      </c>
      <c r="G9" s="76">
        <v>991</v>
      </c>
      <c r="H9" s="76">
        <v>80</v>
      </c>
      <c r="I9" s="76">
        <v>585863</v>
      </c>
      <c r="J9" s="76">
        <v>4065900</v>
      </c>
    </row>
    <row r="10" spans="1:10" s="114" customFormat="1" ht="24.75" customHeight="1">
      <c r="A10" s="216"/>
      <c r="B10" s="217"/>
      <c r="C10" s="218" t="s">
        <v>236</v>
      </c>
      <c r="D10" s="219"/>
      <c r="E10" s="76">
        <v>1450</v>
      </c>
      <c r="F10" s="76">
        <v>821</v>
      </c>
      <c r="G10" s="76">
        <v>629</v>
      </c>
      <c r="H10" s="76">
        <v>162</v>
      </c>
      <c r="I10" s="76">
        <v>82607</v>
      </c>
      <c r="J10" s="76">
        <v>727000</v>
      </c>
    </row>
    <row r="11" spans="1:12" s="114" customFormat="1" ht="24.75" customHeight="1">
      <c r="A11" s="216"/>
      <c r="B11" s="217"/>
      <c r="C11" s="218" t="s">
        <v>240</v>
      </c>
      <c r="D11" s="219"/>
      <c r="E11" s="76">
        <v>1073</v>
      </c>
      <c r="F11" s="76">
        <v>807</v>
      </c>
      <c r="G11" s="76">
        <v>266</v>
      </c>
      <c r="H11" s="76">
        <v>44</v>
      </c>
      <c r="I11" s="76">
        <v>775000</v>
      </c>
      <c r="J11" s="76">
        <v>3311000</v>
      </c>
      <c r="K11" s="325"/>
      <c r="L11" s="325"/>
    </row>
    <row r="12" spans="1:12" s="114" customFormat="1" ht="24.75" customHeight="1">
      <c r="A12" s="181" t="s">
        <v>117</v>
      </c>
      <c r="B12" s="182"/>
      <c r="C12" s="218" t="s">
        <v>238</v>
      </c>
      <c r="D12" s="219"/>
      <c r="E12" s="76">
        <v>10146</v>
      </c>
      <c r="F12" s="76">
        <v>4581</v>
      </c>
      <c r="G12" s="76">
        <v>5565</v>
      </c>
      <c r="H12" s="76">
        <v>792</v>
      </c>
      <c r="I12" s="76">
        <v>348162</v>
      </c>
      <c r="J12" s="76">
        <v>5959000</v>
      </c>
      <c r="K12" s="325"/>
      <c r="L12" s="325"/>
    </row>
    <row r="13" spans="1:12" s="114" customFormat="1" ht="24.75" customHeight="1">
      <c r="A13" s="183"/>
      <c r="B13" s="184"/>
      <c r="C13" s="218" t="s">
        <v>235</v>
      </c>
      <c r="D13" s="219"/>
      <c r="E13" s="149" t="s">
        <v>393</v>
      </c>
      <c r="F13" s="115">
        <v>3013</v>
      </c>
      <c r="G13" s="115">
        <v>3705</v>
      </c>
      <c r="H13" s="115">
        <v>1007</v>
      </c>
      <c r="I13" s="325">
        <v>567160</v>
      </c>
      <c r="J13" s="115">
        <v>5238000</v>
      </c>
      <c r="K13" s="325"/>
      <c r="L13" s="325"/>
    </row>
    <row r="14" spans="1:12" s="148" customFormat="1" ht="24.75" customHeight="1">
      <c r="A14" s="220" t="s">
        <v>258</v>
      </c>
      <c r="B14" s="220"/>
      <c r="C14" s="220"/>
      <c r="D14" s="221"/>
      <c r="E14" s="146">
        <v>32312</v>
      </c>
      <c r="F14" s="146">
        <f>SUM(F6:F13)</f>
        <v>13968</v>
      </c>
      <c r="G14" s="146">
        <f>SUM(G6:G13)</f>
        <v>18344</v>
      </c>
      <c r="H14" s="146">
        <f>SUM(H6:H13)</f>
        <v>2733</v>
      </c>
      <c r="I14" s="146">
        <f>SUM(I6:I13)</f>
        <v>12326230</v>
      </c>
      <c r="J14" s="146">
        <v>82624000</v>
      </c>
      <c r="K14" s="326"/>
      <c r="L14" s="326"/>
    </row>
    <row r="15" spans="1:12" s="114" customFormat="1" ht="24.75" customHeight="1">
      <c r="A15" s="202" t="s">
        <v>246</v>
      </c>
      <c r="B15" s="199"/>
      <c r="C15" s="199"/>
      <c r="D15" s="200"/>
      <c r="E15" s="147">
        <v>4444</v>
      </c>
      <c r="F15" s="112">
        <v>2110</v>
      </c>
      <c r="G15" s="113">
        <v>2334</v>
      </c>
      <c r="H15" s="117">
        <v>300</v>
      </c>
      <c r="I15" s="117">
        <v>972409</v>
      </c>
      <c r="K15" s="326"/>
      <c r="L15" s="326"/>
    </row>
    <row r="16" spans="1:9" s="114" customFormat="1" ht="24.75" customHeight="1">
      <c r="A16" s="201" t="s">
        <v>257</v>
      </c>
      <c r="B16" s="197"/>
      <c r="C16" s="197"/>
      <c r="D16" s="198"/>
      <c r="E16" s="53">
        <v>36756</v>
      </c>
      <c r="F16" s="76">
        <v>16078</v>
      </c>
      <c r="G16" s="76">
        <v>20678</v>
      </c>
      <c r="H16" s="76">
        <v>3033</v>
      </c>
      <c r="I16" s="76">
        <v>13232699</v>
      </c>
    </row>
    <row r="18" ht="24.75" customHeight="1">
      <c r="J18" s="10"/>
    </row>
    <row r="19" spans="1:11" ht="24.75" customHeight="1">
      <c r="A19" s="194" t="s">
        <v>262</v>
      </c>
      <c r="B19" s="195"/>
      <c r="C19" s="195"/>
      <c r="D19" s="196"/>
      <c r="E19" s="19" t="s">
        <v>242</v>
      </c>
      <c r="F19" s="19" t="s">
        <v>113</v>
      </c>
      <c r="G19" s="19" t="s">
        <v>114</v>
      </c>
      <c r="H19" s="20" t="s">
        <v>115</v>
      </c>
      <c r="I19" s="19" t="s">
        <v>243</v>
      </c>
      <c r="J19" s="19" t="s">
        <v>244</v>
      </c>
      <c r="K19" s="118"/>
    </row>
    <row r="20" spans="1:11" ht="24.75" customHeight="1">
      <c r="A20" s="188" t="s">
        <v>255</v>
      </c>
      <c r="B20" s="189"/>
      <c r="C20" s="218" t="s">
        <v>237</v>
      </c>
      <c r="D20" s="219"/>
      <c r="E20" s="7">
        <v>25.179499876206982</v>
      </c>
      <c r="F20" s="7">
        <v>36.93461160275319</v>
      </c>
      <c r="G20" s="7">
        <v>63.06538839724681</v>
      </c>
      <c r="H20" s="7">
        <v>12.413962635201573</v>
      </c>
      <c r="I20" s="7">
        <v>14.965239663373582</v>
      </c>
      <c r="J20" s="7">
        <f>100*I6/I$14</f>
        <v>64.47630784108361</v>
      </c>
      <c r="K20" s="10"/>
    </row>
    <row r="21" spans="1:10" ht="24.75" customHeight="1">
      <c r="A21" s="190"/>
      <c r="B21" s="191"/>
      <c r="C21" s="119" t="s">
        <v>239</v>
      </c>
      <c r="D21" s="119"/>
      <c r="E21" s="7">
        <v>5.032186184699183</v>
      </c>
      <c r="F21" s="77">
        <v>22.263222632226324</v>
      </c>
      <c r="G21" s="77">
        <v>77.73677736777368</v>
      </c>
      <c r="H21" s="7">
        <v>47.047970479704794</v>
      </c>
      <c r="I21" s="7">
        <v>4.939626783754116</v>
      </c>
      <c r="J21" s="7">
        <f aca="true" t="shared" si="0" ref="J21:J28">100*I7/I$14</f>
        <v>5.961433463435292</v>
      </c>
    </row>
    <row r="22" spans="1:10" ht="24.75" customHeight="1">
      <c r="A22" s="192"/>
      <c r="B22" s="193"/>
      <c r="C22" s="218" t="s">
        <v>256</v>
      </c>
      <c r="D22" s="219"/>
      <c r="E22" s="7">
        <v>5.37261698440208</v>
      </c>
      <c r="F22" s="77">
        <v>54.32027649769585</v>
      </c>
      <c r="G22" s="77">
        <v>45.67972350230415</v>
      </c>
      <c r="H22" s="7">
        <v>9.850230414746544</v>
      </c>
      <c r="I22" s="7">
        <v>3.80534211489206</v>
      </c>
      <c r="J22" s="7">
        <f t="shared" si="0"/>
        <v>10.425896644797314</v>
      </c>
    </row>
    <row r="23" spans="1:10" ht="24.75" customHeight="1">
      <c r="A23" s="214" t="s">
        <v>116</v>
      </c>
      <c r="B23" s="215"/>
      <c r="C23" s="218" t="s">
        <v>254</v>
      </c>
      <c r="D23" s="219"/>
      <c r="E23" s="7">
        <v>4.416315919782124</v>
      </c>
      <c r="F23" s="77">
        <v>30.553608969866854</v>
      </c>
      <c r="G23" s="77">
        <v>69.44639103013314</v>
      </c>
      <c r="H23" s="7">
        <v>32.02522775052558</v>
      </c>
      <c r="I23" s="7">
        <v>2.9271862422246615</v>
      </c>
      <c r="J23" s="7">
        <f t="shared" si="0"/>
        <v>4.752977998950207</v>
      </c>
    </row>
    <row r="24" spans="1:10" ht="24.75" customHeight="1">
      <c r="A24" s="216"/>
      <c r="B24" s="217"/>
      <c r="C24" s="218" t="s">
        <v>236</v>
      </c>
      <c r="D24" s="219"/>
      <c r="E24" s="7">
        <v>4.487496905174548</v>
      </c>
      <c r="F24" s="77">
        <v>56.62068965517241</v>
      </c>
      <c r="G24" s="77">
        <v>43.37931034482759</v>
      </c>
      <c r="H24" s="7">
        <v>7.0344827586206895</v>
      </c>
      <c r="I24" s="7">
        <v>5.92755214050494</v>
      </c>
      <c r="J24" s="7">
        <f t="shared" si="0"/>
        <v>0.6701724696034391</v>
      </c>
    </row>
    <row r="25" spans="1:10" ht="24.75" customHeight="1">
      <c r="A25" s="216"/>
      <c r="B25" s="217"/>
      <c r="C25" s="218" t="s">
        <v>240</v>
      </c>
      <c r="D25" s="219"/>
      <c r="E25" s="7">
        <v>3.3207477098291656</v>
      </c>
      <c r="F25" s="77">
        <v>75.20969245107176</v>
      </c>
      <c r="G25" s="77">
        <v>24.79030754892824</v>
      </c>
      <c r="H25" s="7">
        <v>24.417520969245107</v>
      </c>
      <c r="I25" s="7">
        <v>1.6099524332235637</v>
      </c>
      <c r="J25" s="7">
        <f t="shared" si="0"/>
        <v>6.2874049891978325</v>
      </c>
    </row>
    <row r="26" spans="1:10" ht="24.75" customHeight="1">
      <c r="A26" s="181" t="s">
        <v>117</v>
      </c>
      <c r="B26" s="182"/>
      <c r="C26" s="218" t="s">
        <v>238</v>
      </c>
      <c r="D26" s="219"/>
      <c r="E26" s="7">
        <v>31.40009903441446</v>
      </c>
      <c r="F26" s="77">
        <v>45.150798344175044</v>
      </c>
      <c r="G26" s="77">
        <v>54.849201655824956</v>
      </c>
      <c r="H26" s="7">
        <v>2.749852158486103</v>
      </c>
      <c r="I26" s="7">
        <v>28.97914379802415</v>
      </c>
      <c r="J26" s="7">
        <f t="shared" si="0"/>
        <v>2.8245619301278655</v>
      </c>
    </row>
    <row r="27" spans="1:10" ht="24.75" customHeight="1">
      <c r="A27" s="183"/>
      <c r="B27" s="184"/>
      <c r="C27" s="218" t="s">
        <v>235</v>
      </c>
      <c r="D27" s="219"/>
      <c r="E27" s="7">
        <v>20.791037385491457</v>
      </c>
      <c r="F27" s="77">
        <v>44.84965763620125</v>
      </c>
      <c r="G27" s="77">
        <v>55.15034236379875</v>
      </c>
      <c r="H27" s="7">
        <v>12.885252838705128</v>
      </c>
      <c r="I27" s="7">
        <v>36.845956824002926</v>
      </c>
      <c r="J27" s="7">
        <f t="shared" si="0"/>
        <v>4.601244662804442</v>
      </c>
    </row>
    <row r="28" spans="1:10" ht="24.75" customHeight="1">
      <c r="A28" s="185" t="s">
        <v>258</v>
      </c>
      <c r="B28" s="185"/>
      <c r="C28" s="185"/>
      <c r="D28" s="186"/>
      <c r="E28" s="7">
        <v>100</v>
      </c>
      <c r="F28" s="7">
        <v>43.2285219113642</v>
      </c>
      <c r="G28" s="7">
        <v>56.7714780886358</v>
      </c>
      <c r="H28" s="7">
        <v>12.252030271792423</v>
      </c>
      <c r="I28" s="7">
        <v>100</v>
      </c>
      <c r="J28" s="7">
        <f t="shared" si="0"/>
        <v>100</v>
      </c>
    </row>
    <row r="29" spans="1:10" ht="24.75" customHeight="1">
      <c r="A29" s="202" t="s">
        <v>350</v>
      </c>
      <c r="B29" s="199"/>
      <c r="C29" s="199"/>
      <c r="D29" s="199"/>
      <c r="E29" s="200"/>
      <c r="F29" s="7">
        <v>47.479747974797476</v>
      </c>
      <c r="G29" s="7">
        <v>52.5</v>
      </c>
      <c r="H29" s="7">
        <v>7.8</v>
      </c>
      <c r="I29" s="113"/>
      <c r="J29" s="10"/>
    </row>
    <row r="30" spans="9:10" ht="24.75" customHeight="1">
      <c r="I30" s="10"/>
      <c r="J30" s="10"/>
    </row>
  </sheetData>
  <mergeCells count="31">
    <mergeCell ref="C11:D11"/>
    <mergeCell ref="C12:D12"/>
    <mergeCell ref="C13:D13"/>
    <mergeCell ref="A29:E29"/>
    <mergeCell ref="A26:B27"/>
    <mergeCell ref="C26:D26"/>
    <mergeCell ref="C27:D27"/>
    <mergeCell ref="A28:D28"/>
    <mergeCell ref="C6:D6"/>
    <mergeCell ref="C8:D8"/>
    <mergeCell ref="C9:D9"/>
    <mergeCell ref="C10:D10"/>
    <mergeCell ref="A16:D16"/>
    <mergeCell ref="A20:B22"/>
    <mergeCell ref="C20:D20"/>
    <mergeCell ref="C22:D22"/>
    <mergeCell ref="A19:D19"/>
    <mergeCell ref="A23:B25"/>
    <mergeCell ref="C23:D23"/>
    <mergeCell ref="C24:D24"/>
    <mergeCell ref="C25:D25"/>
    <mergeCell ref="K14:L15"/>
    <mergeCell ref="A1:B3"/>
    <mergeCell ref="C1:J1"/>
    <mergeCell ref="C2:J2"/>
    <mergeCell ref="C3:J3"/>
    <mergeCell ref="A14:D14"/>
    <mergeCell ref="A15:D15"/>
    <mergeCell ref="A6:B8"/>
    <mergeCell ref="A9:B11"/>
    <mergeCell ref="A12:B13"/>
  </mergeCells>
  <printOptions/>
  <pageMargins left="0.75" right="0.75" top="1" bottom="1" header="0.5" footer="0.5"/>
  <pageSetup horizontalDpi="1200" verticalDpi="12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85" zoomScaleNormal="85" workbookViewId="0" topLeftCell="A1">
      <selection activeCell="H28" sqref="H28"/>
    </sheetView>
  </sheetViews>
  <sheetFormatPr defaultColWidth="9.140625" defaultRowHeight="12.75"/>
  <cols>
    <col min="1" max="12" width="7.28125" style="0" customWidth="1"/>
    <col min="13" max="13" width="11.140625" style="0" customWidth="1"/>
  </cols>
  <sheetData>
    <row r="1" spans="1:12" s="1" customFormat="1" ht="20.25" customHeight="1">
      <c r="A1" s="204" t="s">
        <v>190</v>
      </c>
      <c r="B1" s="205"/>
      <c r="C1" s="170" t="s">
        <v>251</v>
      </c>
      <c r="D1" s="171"/>
      <c r="E1" s="171"/>
      <c r="F1" s="171"/>
      <c r="G1" s="171"/>
      <c r="H1" s="171"/>
      <c r="I1" s="171"/>
      <c r="J1" s="171"/>
      <c r="K1" s="171"/>
      <c r="L1" s="171"/>
    </row>
    <row r="2" spans="1:12" s="1" customFormat="1" ht="20.25" customHeight="1">
      <c r="A2" s="206"/>
      <c r="B2" s="207"/>
      <c r="C2" s="177" t="s">
        <v>252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2" s="1" customFormat="1" ht="20.25" customHeight="1" thickBot="1">
      <c r="A3" s="208"/>
      <c r="B3" s="209"/>
      <c r="C3" s="179" t="s">
        <v>61</v>
      </c>
      <c r="D3" s="180"/>
      <c r="E3" s="180"/>
      <c r="F3" s="180"/>
      <c r="G3" s="180"/>
      <c r="H3" s="180"/>
      <c r="I3" s="180"/>
      <c r="J3" s="180"/>
      <c r="K3" s="180"/>
      <c r="L3" s="180"/>
    </row>
    <row r="6" spans="2:13" ht="26.25" customHeight="1">
      <c r="B6" s="1"/>
      <c r="C6" s="172" t="s">
        <v>255</v>
      </c>
      <c r="D6" s="172"/>
      <c r="E6" s="172"/>
      <c r="F6" s="173" t="s">
        <v>116</v>
      </c>
      <c r="G6" s="173"/>
      <c r="H6" s="173"/>
      <c r="I6" s="173" t="s">
        <v>117</v>
      </c>
      <c r="J6" s="173"/>
      <c r="K6" s="2"/>
      <c r="L6" s="2"/>
      <c r="M6" s="63"/>
    </row>
    <row r="7" spans="2:13" ht="26.25" customHeight="1">
      <c r="B7" s="1"/>
      <c r="C7" s="172"/>
      <c r="D7" s="172"/>
      <c r="E7" s="172"/>
      <c r="F7" s="173"/>
      <c r="G7" s="173"/>
      <c r="H7" s="173"/>
      <c r="I7" s="174"/>
      <c r="J7" s="174"/>
      <c r="K7" s="2"/>
      <c r="L7" s="2"/>
      <c r="M7" s="63"/>
    </row>
    <row r="8" spans="2:14" ht="42.75" customHeight="1">
      <c r="B8" s="2"/>
      <c r="C8" s="187" t="s">
        <v>237</v>
      </c>
      <c r="D8" s="187" t="s">
        <v>239</v>
      </c>
      <c r="E8" s="187" t="s">
        <v>256</v>
      </c>
      <c r="F8" s="187" t="s">
        <v>254</v>
      </c>
      <c r="G8" s="187" t="s">
        <v>236</v>
      </c>
      <c r="H8" s="187" t="s">
        <v>240</v>
      </c>
      <c r="I8" s="187" t="s">
        <v>238</v>
      </c>
      <c r="J8" s="187" t="s">
        <v>235</v>
      </c>
      <c r="K8" s="187" t="s">
        <v>350</v>
      </c>
      <c r="L8" s="187" t="s">
        <v>351</v>
      </c>
      <c r="M8" s="187" t="s">
        <v>395</v>
      </c>
      <c r="N8" s="187" t="s">
        <v>394</v>
      </c>
    </row>
    <row r="9" spans="2:21" ht="43.5" customHeight="1"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 t="s">
        <v>351</v>
      </c>
      <c r="M9" s="187" t="s">
        <v>351</v>
      </c>
      <c r="N9" s="187" t="s">
        <v>351</v>
      </c>
      <c r="O9" s="150"/>
      <c r="P9" s="150"/>
      <c r="Q9" s="151"/>
      <c r="R9" s="151"/>
      <c r="S9" s="151"/>
      <c r="T9" s="151"/>
      <c r="U9" s="152"/>
    </row>
    <row r="10" spans="1:21" ht="26.25" customHeight="1">
      <c r="A10" s="175" t="s">
        <v>104</v>
      </c>
      <c r="B10" s="176"/>
      <c r="C10" s="7">
        <v>1.7453294001966568</v>
      </c>
      <c r="D10" s="7">
        <v>3.013530135301353</v>
      </c>
      <c r="E10" s="9">
        <v>2.0737327188940093</v>
      </c>
      <c r="F10" s="7">
        <v>1.1212333566923616</v>
      </c>
      <c r="G10" s="7">
        <v>3.3793103448275863</v>
      </c>
      <c r="H10" s="7">
        <v>2.3299161230195713</v>
      </c>
      <c r="I10" s="7">
        <v>1.0250344963532427</v>
      </c>
      <c r="J10" s="7">
        <v>3.5757105578672683</v>
      </c>
      <c r="K10" s="23">
        <v>0.135013501350135</v>
      </c>
      <c r="L10" s="76">
        <v>934</v>
      </c>
      <c r="M10" s="76">
        <v>59451</v>
      </c>
      <c r="N10" s="23">
        <f>100*M10/M$23</f>
        <v>4.184989620414803</v>
      </c>
      <c r="O10" s="153"/>
      <c r="P10" s="154"/>
      <c r="Q10" s="155"/>
      <c r="R10" s="155"/>
      <c r="S10" s="155"/>
      <c r="T10" s="155"/>
      <c r="U10" s="155"/>
    </row>
    <row r="11" spans="1:21" ht="26.25" customHeight="1">
      <c r="A11" s="175" t="s">
        <v>101</v>
      </c>
      <c r="B11" s="176"/>
      <c r="C11" s="7">
        <v>1.7453294001966568</v>
      </c>
      <c r="D11" s="7">
        <v>0.4920049200492005</v>
      </c>
      <c r="E11" s="9">
        <v>2.5345622119815667</v>
      </c>
      <c r="F11" s="7">
        <v>2.803083391730904</v>
      </c>
      <c r="G11" s="7">
        <v>3.5172413793103448</v>
      </c>
      <c r="H11" s="7">
        <v>2.2367194780987885</v>
      </c>
      <c r="I11" s="7">
        <v>0.6406465602207767</v>
      </c>
      <c r="J11" s="7">
        <v>2.553071443684322</v>
      </c>
      <c r="K11" s="23">
        <v>2.542754275427543</v>
      </c>
      <c r="L11" s="76">
        <v>849</v>
      </c>
      <c r="M11" s="76">
        <v>52097</v>
      </c>
      <c r="N11" s="23">
        <f aca="true" t="shared" si="0" ref="N11:N23">100*M11/M$23</f>
        <v>3.6673126483112144</v>
      </c>
      <c r="O11" s="153"/>
      <c r="P11" s="154"/>
      <c r="Q11" s="155"/>
      <c r="R11" s="155"/>
      <c r="S11" s="155"/>
      <c r="T11" s="155"/>
      <c r="U11" s="155"/>
    </row>
    <row r="12" spans="1:21" ht="26.25" customHeight="1">
      <c r="A12" s="175" t="s">
        <v>347</v>
      </c>
      <c r="B12" s="176"/>
      <c r="C12" s="7">
        <v>3.9577187807276304</v>
      </c>
      <c r="D12" s="7">
        <v>1.845018450184502</v>
      </c>
      <c r="E12" s="9">
        <v>1.0368663594470047</v>
      </c>
      <c r="F12" s="7">
        <v>2.3826208829712683</v>
      </c>
      <c r="G12" s="7">
        <v>3.7241379310344827</v>
      </c>
      <c r="H12" s="7">
        <v>8.946877912395154</v>
      </c>
      <c r="I12" s="7">
        <v>2.6611472501478417</v>
      </c>
      <c r="J12" s="7">
        <v>3.018548557726215</v>
      </c>
      <c r="K12" s="23">
        <v>2.7452745274527453</v>
      </c>
      <c r="L12" s="76">
        <v>1374</v>
      </c>
      <c r="M12" s="76">
        <v>77141</v>
      </c>
      <c r="N12" s="23">
        <f t="shared" si="0"/>
        <v>5.430258268295207</v>
      </c>
      <c r="O12" s="153"/>
      <c r="P12" s="154"/>
      <c r="Q12" s="155"/>
      <c r="R12" s="155"/>
      <c r="S12" s="155"/>
      <c r="T12" s="155"/>
      <c r="U12" s="155"/>
    </row>
    <row r="13" spans="1:21" ht="26.25" customHeight="1">
      <c r="A13" s="175" t="s">
        <v>348</v>
      </c>
      <c r="B13" s="176"/>
      <c r="C13" s="7">
        <v>4.006882989183874</v>
      </c>
      <c r="D13" s="7">
        <v>2.029520295202952</v>
      </c>
      <c r="E13" s="9">
        <v>5.357142857142857</v>
      </c>
      <c r="F13" s="7"/>
      <c r="G13" s="7">
        <v>3.793103448275862</v>
      </c>
      <c r="H13" s="7">
        <v>2.3299161230195713</v>
      </c>
      <c r="I13" s="7">
        <v>0.0788488074117879</v>
      </c>
      <c r="J13" s="7">
        <v>3.6815008110586076</v>
      </c>
      <c r="K13" s="23">
        <v>0.47254725472547254</v>
      </c>
      <c r="L13" s="76">
        <v>1083</v>
      </c>
      <c r="M13" s="76">
        <v>39599</v>
      </c>
      <c r="N13" s="23">
        <f t="shared" si="0"/>
        <v>2.787529292674737</v>
      </c>
      <c r="O13" s="153"/>
      <c r="P13" s="154"/>
      <c r="Q13" s="155"/>
      <c r="R13" s="155"/>
      <c r="S13" s="155"/>
      <c r="T13" s="155"/>
      <c r="U13" s="155"/>
    </row>
    <row r="14" spans="1:21" ht="26.25" customHeight="1">
      <c r="A14" s="175" t="s">
        <v>102</v>
      </c>
      <c r="B14" s="176"/>
      <c r="C14" s="7">
        <v>4.105211406096362</v>
      </c>
      <c r="D14" s="7">
        <v>2.4600246002460024</v>
      </c>
      <c r="E14" s="9">
        <v>4.723502304147465</v>
      </c>
      <c r="F14" s="7"/>
      <c r="G14" s="7">
        <v>14.344827586206897</v>
      </c>
      <c r="H14" s="7">
        <v>11.276794035414724</v>
      </c>
      <c r="I14" s="7">
        <v>0.7589197713384586</v>
      </c>
      <c r="J14" s="7">
        <v>3.519289089498554</v>
      </c>
      <c r="K14" s="23">
        <v>1.9351935193519352</v>
      </c>
      <c r="L14" s="76">
        <v>1447</v>
      </c>
      <c r="M14" s="76">
        <v>75890</v>
      </c>
      <c r="N14" s="23">
        <f t="shared" si="0"/>
        <v>5.342195460013783</v>
      </c>
      <c r="O14" s="153"/>
      <c r="P14" s="154"/>
      <c r="Q14" s="155"/>
      <c r="R14" s="155"/>
      <c r="S14" s="155"/>
      <c r="T14" s="155"/>
      <c r="U14" s="155"/>
    </row>
    <row r="15" spans="1:21" ht="26.25" customHeight="1">
      <c r="A15" s="175" t="s">
        <v>100</v>
      </c>
      <c r="B15" s="176"/>
      <c r="C15" s="7">
        <v>9.04621435594887</v>
      </c>
      <c r="D15" s="7">
        <v>2.7675276752767526</v>
      </c>
      <c r="E15" s="9">
        <v>4.147465437788019</v>
      </c>
      <c r="F15" s="7">
        <v>3.9243167484232657</v>
      </c>
      <c r="G15" s="7">
        <v>2.0689655172413794</v>
      </c>
      <c r="H15" s="7">
        <v>4.380242311276794</v>
      </c>
      <c r="I15" s="7">
        <v>1.8923713778829094</v>
      </c>
      <c r="J15" s="7">
        <v>4.422032583397983</v>
      </c>
      <c r="K15" s="23">
        <v>1.2376237623762376</v>
      </c>
      <c r="L15" s="76">
        <v>1860</v>
      </c>
      <c r="M15" s="76">
        <v>124593</v>
      </c>
      <c r="N15" s="23">
        <f t="shared" si="0"/>
        <v>8.77059110488203</v>
      </c>
      <c r="O15" s="153"/>
      <c r="P15" s="154"/>
      <c r="Q15" s="155"/>
      <c r="R15" s="155"/>
      <c r="S15" s="155"/>
      <c r="T15" s="155"/>
      <c r="U15" s="155"/>
    </row>
    <row r="16" spans="1:21" ht="26.25" customHeight="1">
      <c r="A16" s="175" t="s">
        <v>106</v>
      </c>
      <c r="B16" s="176"/>
      <c r="C16" s="7">
        <v>2.0648967551622417</v>
      </c>
      <c r="D16" s="7">
        <v>5.596555965559656</v>
      </c>
      <c r="E16" s="9">
        <v>2.4769585253456223</v>
      </c>
      <c r="F16" s="7">
        <v>1.2613875262789067</v>
      </c>
      <c r="G16" s="7">
        <v>0</v>
      </c>
      <c r="H16" s="7">
        <v>6.803355079217148</v>
      </c>
      <c r="I16" s="7">
        <v>1.6853932584269662</v>
      </c>
      <c r="J16" s="7">
        <v>3.7026588616968756</v>
      </c>
      <c r="K16" s="23">
        <v>2.677767776777678</v>
      </c>
      <c r="L16" s="76">
        <v>1208</v>
      </c>
      <c r="M16" s="76">
        <v>79552</v>
      </c>
      <c r="N16" s="23">
        <f t="shared" si="0"/>
        <v>5.599978037093378</v>
      </c>
      <c r="O16" s="153"/>
      <c r="P16" s="154"/>
      <c r="Q16" s="155"/>
      <c r="R16" s="155"/>
      <c r="S16" s="155"/>
      <c r="T16" s="155"/>
      <c r="U16" s="155"/>
    </row>
    <row r="17" spans="1:21" ht="26.25" customHeight="1">
      <c r="A17" s="175" t="s">
        <v>99</v>
      </c>
      <c r="B17" s="176"/>
      <c r="C17" s="7">
        <v>9.894296951819076</v>
      </c>
      <c r="D17" s="7">
        <v>4.735547355473555</v>
      </c>
      <c r="E17" s="9">
        <v>3.7442396313364057</v>
      </c>
      <c r="F17" s="7">
        <v>9.390329362298528</v>
      </c>
      <c r="G17" s="7">
        <v>4.482758620689655</v>
      </c>
      <c r="H17" s="7">
        <v>11.369990680335508</v>
      </c>
      <c r="I17" s="7">
        <v>5.154740784545634</v>
      </c>
      <c r="J17" s="7">
        <v>5.7761478242471265</v>
      </c>
      <c r="K17" s="23">
        <v>3.6003600360036003</v>
      </c>
      <c r="L17" s="76">
        <v>2770</v>
      </c>
      <c r="M17" s="76">
        <v>87735</v>
      </c>
      <c r="N17" s="23">
        <f t="shared" si="0"/>
        <v>6.17601157839385</v>
      </c>
      <c r="O17" s="153"/>
      <c r="P17" s="154"/>
      <c r="Q17" s="155"/>
      <c r="R17" s="155"/>
      <c r="S17" s="155"/>
      <c r="T17" s="155"/>
      <c r="U17" s="155"/>
    </row>
    <row r="18" spans="1:21" ht="26.25" customHeight="1">
      <c r="A18" s="175" t="s">
        <v>103</v>
      </c>
      <c r="B18" s="176"/>
      <c r="C18" s="7">
        <v>8.28416912487709</v>
      </c>
      <c r="D18" s="7">
        <v>7.9335793357933575</v>
      </c>
      <c r="E18" s="9">
        <v>7.71889400921659</v>
      </c>
      <c r="F18" s="7">
        <v>14.085494043447792</v>
      </c>
      <c r="G18" s="7">
        <v>1.0344827586206897</v>
      </c>
      <c r="H18" s="7">
        <v>6.896551724137931</v>
      </c>
      <c r="I18" s="7">
        <v>5.125172481766214</v>
      </c>
      <c r="J18" s="7">
        <v>6.876366457437054</v>
      </c>
      <c r="K18" s="23">
        <v>3.262826282628263</v>
      </c>
      <c r="L18" s="76">
        <v>2867</v>
      </c>
      <c r="M18" s="76">
        <v>88950</v>
      </c>
      <c r="N18" s="23">
        <f t="shared" si="0"/>
        <v>6.261540205141995</v>
      </c>
      <c r="O18" s="153"/>
      <c r="P18" s="154"/>
      <c r="Q18" s="155"/>
      <c r="R18" s="155"/>
      <c r="S18" s="155"/>
      <c r="T18" s="155"/>
      <c r="U18" s="155"/>
    </row>
    <row r="19" spans="1:21" ht="26.25" customHeight="1">
      <c r="A19" s="175" t="s">
        <v>107</v>
      </c>
      <c r="B19" s="176"/>
      <c r="C19" s="7">
        <v>7.497541789577188</v>
      </c>
      <c r="D19" s="7">
        <v>4.981549815498155</v>
      </c>
      <c r="E19" s="9">
        <v>5.126728110599078</v>
      </c>
      <c r="F19" s="7">
        <v>3.644008409250175</v>
      </c>
      <c r="G19" s="7">
        <v>1.103448275862069</v>
      </c>
      <c r="H19" s="7">
        <v>2.2367194780987885</v>
      </c>
      <c r="I19" s="7">
        <v>3.3116499112950915</v>
      </c>
      <c r="J19" s="7">
        <v>4.894562380985965</v>
      </c>
      <c r="K19" s="23">
        <v>0.6525652565256526</v>
      </c>
      <c r="L19" s="76">
        <v>1931</v>
      </c>
      <c r="M19" s="76">
        <v>71424</v>
      </c>
      <c r="N19" s="23">
        <f t="shared" si="0"/>
        <v>5.027816162024304</v>
      </c>
      <c r="O19" s="153"/>
      <c r="P19" s="154"/>
      <c r="Q19" s="155"/>
      <c r="R19" s="155"/>
      <c r="S19" s="155"/>
      <c r="T19" s="155"/>
      <c r="U19" s="155"/>
    </row>
    <row r="20" spans="1:21" ht="26.25" customHeight="1">
      <c r="A20" s="175" t="s">
        <v>108</v>
      </c>
      <c r="B20" s="176"/>
      <c r="C20" s="77">
        <v>2.8515240904621435</v>
      </c>
      <c r="D20" s="77">
        <v>1.9065190651906518</v>
      </c>
      <c r="E20" s="78">
        <v>0</v>
      </c>
      <c r="F20" s="77">
        <v>1.2613875262789067</v>
      </c>
      <c r="G20" s="77">
        <v>0</v>
      </c>
      <c r="H20" s="77">
        <v>2.423112767940354</v>
      </c>
      <c r="I20" s="77">
        <v>0.8969051843090873</v>
      </c>
      <c r="J20" s="7">
        <v>1.622117215600536</v>
      </c>
      <c r="K20" s="23">
        <v>0.49504950495049505</v>
      </c>
      <c r="L20" s="76">
        <v>650</v>
      </c>
      <c r="M20" s="76">
        <v>57115</v>
      </c>
      <c r="N20" s="23">
        <f t="shared" si="0"/>
        <v>4.020549396477628</v>
      </c>
      <c r="O20" s="153"/>
      <c r="P20" s="154"/>
      <c r="Q20" s="155"/>
      <c r="R20" s="155"/>
      <c r="S20" s="155"/>
      <c r="T20" s="155"/>
      <c r="U20" s="155"/>
    </row>
    <row r="21" spans="1:21" ht="26.25" customHeight="1">
      <c r="A21" s="175" t="s">
        <v>105</v>
      </c>
      <c r="B21" s="176"/>
      <c r="C21" s="77">
        <v>39.77384464110128</v>
      </c>
      <c r="D21" s="77">
        <v>62.23862238622386</v>
      </c>
      <c r="E21" s="78">
        <v>57.83410138248848</v>
      </c>
      <c r="F21" s="77">
        <v>57.46320953048353</v>
      </c>
      <c r="G21" s="77">
        <v>57.58620689655172</v>
      </c>
      <c r="H21" s="77">
        <v>34.10997204100652</v>
      </c>
      <c r="I21" s="77">
        <v>73.82219593928642</v>
      </c>
      <c r="J21" s="77">
        <v>54.749982368291136</v>
      </c>
      <c r="K21" s="79">
        <v>77.38523852385238</v>
      </c>
      <c r="L21" s="76">
        <v>25965</v>
      </c>
      <c r="M21" s="76">
        <v>551738</v>
      </c>
      <c r="N21" s="23">
        <f t="shared" si="0"/>
        <v>38.839006966887396</v>
      </c>
      <c r="O21" s="155"/>
      <c r="P21" s="154"/>
      <c r="Q21" s="155"/>
      <c r="R21" s="155"/>
      <c r="S21" s="155"/>
      <c r="T21" s="155"/>
      <c r="U21" s="155"/>
    </row>
    <row r="22" spans="1:21" ht="26.25" customHeight="1">
      <c r="A22" s="175" t="s">
        <v>349</v>
      </c>
      <c r="B22" s="176"/>
      <c r="C22" s="7">
        <v>5.027040314650934</v>
      </c>
      <c r="D22" s="7">
        <v>0</v>
      </c>
      <c r="E22" s="9">
        <v>3.225806451612903</v>
      </c>
      <c r="F22" s="7">
        <v>2.662929222144359</v>
      </c>
      <c r="G22" s="7">
        <v>4.9655172413793105</v>
      </c>
      <c r="H22" s="7">
        <v>4.659832246039143</v>
      </c>
      <c r="I22" s="7">
        <v>2.946974177015573</v>
      </c>
      <c r="J22" s="7">
        <v>1.6080118485083574</v>
      </c>
      <c r="K22" s="23">
        <v>2.857785778577858</v>
      </c>
      <c r="L22" s="76">
        <v>1279</v>
      </c>
      <c r="M22" s="76">
        <v>55292</v>
      </c>
      <c r="N22" s="23">
        <f t="shared" si="0"/>
        <v>3.8922212593896703</v>
      </c>
      <c r="O22" s="153"/>
      <c r="P22" s="154"/>
      <c r="Q22" s="155"/>
      <c r="R22" s="155"/>
      <c r="S22" s="155"/>
      <c r="T22" s="155"/>
      <c r="U22" s="155"/>
    </row>
    <row r="23" spans="1:16" ht="26.25" customHeight="1">
      <c r="A23" s="175" t="s">
        <v>352</v>
      </c>
      <c r="B23" s="176"/>
      <c r="C23" s="76">
        <v>8136</v>
      </c>
      <c r="D23" s="76">
        <v>1626</v>
      </c>
      <c r="E23" s="76">
        <v>1736</v>
      </c>
      <c r="F23" s="76">
        <v>1427</v>
      </c>
      <c r="G23" s="76">
        <v>1450</v>
      </c>
      <c r="H23" s="76">
        <v>1073</v>
      </c>
      <c r="I23" s="76">
        <v>10146</v>
      </c>
      <c r="J23" s="76">
        <v>14179</v>
      </c>
      <c r="K23" s="76">
        <v>4444</v>
      </c>
      <c r="L23" s="76">
        <v>44217</v>
      </c>
      <c r="M23" s="76">
        <f>SUM(M10:M22)</f>
        <v>1420577</v>
      </c>
      <c r="N23" s="23">
        <f t="shared" si="0"/>
        <v>100</v>
      </c>
      <c r="O23" s="327"/>
      <c r="P23" s="63"/>
    </row>
  </sheetData>
  <mergeCells count="33">
    <mergeCell ref="A22:B22"/>
    <mergeCell ref="A23:B23"/>
    <mergeCell ref="L8:L9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6:E7"/>
    <mergeCell ref="F6:H7"/>
    <mergeCell ref="I6:J7"/>
    <mergeCell ref="C8:C9"/>
    <mergeCell ref="A1:B3"/>
    <mergeCell ref="C2:L2"/>
    <mergeCell ref="C3:L3"/>
    <mergeCell ref="C1:L1"/>
    <mergeCell ref="N8:N9"/>
    <mergeCell ref="H8:H9"/>
    <mergeCell ref="I8:I9"/>
    <mergeCell ref="D8:D9"/>
    <mergeCell ref="E8:E9"/>
    <mergeCell ref="F8:F9"/>
    <mergeCell ref="G8:G9"/>
    <mergeCell ref="J8:J9"/>
    <mergeCell ref="K8:K9"/>
    <mergeCell ref="M8:M9"/>
  </mergeCells>
  <printOptions/>
  <pageMargins left="0.75" right="0.75" top="0.16" bottom="0.51" header="0.5" footer="0.5"/>
  <pageSetup horizontalDpi="1200" verticalDpi="12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130" zoomScaleNormal="130" workbookViewId="0" topLeftCell="A59">
      <selection activeCell="D59" sqref="D59"/>
    </sheetView>
  </sheetViews>
  <sheetFormatPr defaultColWidth="9.140625" defaultRowHeight="12.75"/>
  <cols>
    <col min="1" max="4" width="7.00390625" style="1" customWidth="1"/>
    <col min="5" max="10" width="8.7109375" style="1" customWidth="1"/>
    <col min="11" max="11" width="10.421875" style="1" customWidth="1"/>
    <col min="12" max="16384" width="9.140625" style="1" customWidth="1"/>
  </cols>
  <sheetData>
    <row r="1" spans="1:11" ht="15.75">
      <c r="A1" s="204" t="s">
        <v>56</v>
      </c>
      <c r="B1" s="205"/>
      <c r="C1" s="170" t="s">
        <v>251</v>
      </c>
      <c r="D1" s="171"/>
      <c r="E1" s="171"/>
      <c r="F1" s="171"/>
      <c r="G1" s="171"/>
      <c r="H1" s="171"/>
      <c r="I1" s="171"/>
      <c r="J1" s="171"/>
      <c r="K1" s="171"/>
    </row>
    <row r="2" spans="1:11" ht="15.75">
      <c r="A2" s="206"/>
      <c r="B2" s="207"/>
      <c r="C2" s="177" t="s">
        <v>252</v>
      </c>
      <c r="D2" s="178"/>
      <c r="E2" s="178"/>
      <c r="F2" s="178"/>
      <c r="G2" s="178"/>
      <c r="H2" s="178"/>
      <c r="I2" s="178"/>
      <c r="J2" s="178"/>
      <c r="K2" s="178"/>
    </row>
    <row r="3" spans="1:11" ht="16.5" thickBot="1">
      <c r="A3" s="208"/>
      <c r="B3" s="209"/>
      <c r="C3" s="179" t="s">
        <v>118</v>
      </c>
      <c r="D3" s="180"/>
      <c r="E3" s="180"/>
      <c r="F3" s="180"/>
      <c r="G3" s="180"/>
      <c r="H3" s="180"/>
      <c r="I3" s="180"/>
      <c r="J3" s="180"/>
      <c r="K3" s="180"/>
    </row>
    <row r="6" spans="1:11" ht="25.5" customHeight="1">
      <c r="A6" s="3"/>
      <c r="B6" s="235" t="s">
        <v>110</v>
      </c>
      <c r="C6" s="236"/>
      <c r="D6" s="237"/>
      <c r="E6" s="4" t="s">
        <v>243</v>
      </c>
      <c r="F6" s="5" t="s">
        <v>120</v>
      </c>
      <c r="G6" s="5" t="s">
        <v>242</v>
      </c>
      <c r="H6" s="5" t="s">
        <v>121</v>
      </c>
      <c r="I6" s="4" t="s">
        <v>119</v>
      </c>
      <c r="J6" s="4" t="s">
        <v>115</v>
      </c>
      <c r="K6" s="25" t="s">
        <v>392</v>
      </c>
    </row>
    <row r="7" spans="1:11" ht="25.5" customHeight="1">
      <c r="A7" s="3"/>
      <c r="B7" s="238" t="s">
        <v>123</v>
      </c>
      <c r="C7" s="238"/>
      <c r="D7" s="238"/>
      <c r="E7" s="6">
        <v>40</v>
      </c>
      <c r="F7" s="7">
        <f>100*E7/E$10</f>
        <v>9.7799511002445</v>
      </c>
      <c r="G7" s="6">
        <v>793</v>
      </c>
      <c r="H7" s="7">
        <f>100*G7/G$10</f>
        <v>9.746804326450345</v>
      </c>
      <c r="I7" s="7">
        <v>46.658259773013874</v>
      </c>
      <c r="J7" s="7">
        <v>10.718789407313997</v>
      </c>
      <c r="K7" s="6">
        <v>990</v>
      </c>
    </row>
    <row r="8" spans="1:11" ht="25.5" customHeight="1">
      <c r="A8" s="3"/>
      <c r="B8" s="238" t="s">
        <v>124</v>
      </c>
      <c r="C8" s="238"/>
      <c r="D8" s="238"/>
      <c r="E8" s="6">
        <v>332</v>
      </c>
      <c r="F8" s="7">
        <f aca="true" t="shared" si="0" ref="F8:H10">100*E8/E$10</f>
        <v>81.17359413202934</v>
      </c>
      <c r="G8" s="6">
        <v>6594</v>
      </c>
      <c r="H8" s="7">
        <f t="shared" si="0"/>
        <v>81.047197640118</v>
      </c>
      <c r="I8" s="7">
        <v>37.10949347892023</v>
      </c>
      <c r="J8" s="7">
        <v>11.859265999393388</v>
      </c>
      <c r="K8" s="6">
        <v>1048</v>
      </c>
    </row>
    <row r="9" spans="1:11" ht="25.5" customHeight="1">
      <c r="A9" s="3"/>
      <c r="B9" s="238" t="s">
        <v>122</v>
      </c>
      <c r="C9" s="238"/>
      <c r="D9" s="238"/>
      <c r="E9" s="8">
        <v>37</v>
      </c>
      <c r="F9" s="7">
        <f t="shared" si="0"/>
        <v>9.04645476772616</v>
      </c>
      <c r="G9" s="8">
        <v>749</v>
      </c>
      <c r="H9" s="7">
        <f t="shared" si="0"/>
        <v>9.205998033431662</v>
      </c>
      <c r="I9" s="7">
        <v>25.100133511348464</v>
      </c>
      <c r="J9" s="9">
        <v>19.092122830440587</v>
      </c>
      <c r="K9" s="6">
        <v>427</v>
      </c>
    </row>
    <row r="10" spans="1:11" ht="25.5" customHeight="1">
      <c r="A10" s="3"/>
      <c r="B10" s="161" t="s">
        <v>204</v>
      </c>
      <c r="C10" s="162"/>
      <c r="D10" s="222"/>
      <c r="E10" s="6">
        <v>409</v>
      </c>
      <c r="F10" s="7">
        <f t="shared" si="0"/>
        <v>100</v>
      </c>
      <c r="G10" s="6">
        <v>8136</v>
      </c>
      <c r="H10" s="7">
        <f t="shared" si="0"/>
        <v>100</v>
      </c>
      <c r="I10" s="7">
        <v>36.93461160275319</v>
      </c>
      <c r="J10" s="7">
        <v>12.413962635201573</v>
      </c>
      <c r="K10" s="11"/>
    </row>
    <row r="11" spans="1:11" ht="13.5">
      <c r="A11" s="3"/>
      <c r="B11" s="10"/>
      <c r="C11" s="10"/>
      <c r="D11" s="11"/>
      <c r="E11" s="12"/>
      <c r="F11" s="11"/>
      <c r="G11" s="12"/>
      <c r="H11" s="12"/>
      <c r="I11" s="12"/>
      <c r="J11" s="3"/>
      <c r="K11" s="3"/>
    </row>
    <row r="12" spans="1:11" ht="13.5">
      <c r="A12" s="3"/>
      <c r="B12" s="3"/>
      <c r="C12" s="3"/>
      <c r="D12" s="3"/>
      <c r="E12" s="3"/>
      <c r="F12" s="3"/>
      <c r="G12" s="3"/>
      <c r="H12" s="3"/>
      <c r="I12" s="10"/>
      <c r="J12" s="11"/>
      <c r="K12" s="10"/>
    </row>
    <row r="13" spans="1:11" ht="38.25" customHeight="1">
      <c r="A13" s="223" t="s">
        <v>184</v>
      </c>
      <c r="B13" s="224"/>
      <c r="C13" s="224"/>
      <c r="D13" s="225"/>
      <c r="E13" s="13" t="s">
        <v>243</v>
      </c>
      <c r="F13" s="14" t="s">
        <v>242</v>
      </c>
      <c r="G13" s="15" t="s">
        <v>141</v>
      </c>
      <c r="H13" s="14" t="s">
        <v>125</v>
      </c>
      <c r="I13" s="14" t="s">
        <v>126</v>
      </c>
      <c r="J13" s="13" t="s">
        <v>119</v>
      </c>
      <c r="K13" s="13" t="s">
        <v>115</v>
      </c>
    </row>
    <row r="14" spans="1:11" ht="32.25" customHeight="1">
      <c r="A14" s="166" t="s">
        <v>158</v>
      </c>
      <c r="B14" s="167" t="s">
        <v>137</v>
      </c>
      <c r="C14" s="167"/>
      <c r="D14" s="168"/>
      <c r="E14" s="6">
        <v>4</v>
      </c>
      <c r="F14" s="6">
        <v>70</v>
      </c>
      <c r="G14" s="16">
        <f>100*F14/793</f>
        <v>8.827238335435057</v>
      </c>
      <c r="H14" s="6">
        <v>41</v>
      </c>
      <c r="I14" s="6">
        <v>5</v>
      </c>
      <c r="J14" s="7">
        <v>58.57142857142857</v>
      </c>
      <c r="K14" s="7">
        <v>7.142857142857143</v>
      </c>
    </row>
    <row r="15" spans="1:11" ht="32.25" customHeight="1">
      <c r="A15" s="166" t="s">
        <v>159</v>
      </c>
      <c r="B15" s="167" t="s">
        <v>127</v>
      </c>
      <c r="C15" s="167" t="s">
        <v>233</v>
      </c>
      <c r="D15" s="168"/>
      <c r="E15" s="6">
        <v>2</v>
      </c>
      <c r="F15" s="6">
        <v>31</v>
      </c>
      <c r="G15" s="16">
        <f aca="true" t="shared" si="1" ref="G15:G28">100*F15/793</f>
        <v>3.909205548549811</v>
      </c>
      <c r="H15" s="6">
        <v>17</v>
      </c>
      <c r="I15" s="6">
        <v>4</v>
      </c>
      <c r="J15" s="7">
        <v>54.83870967741935</v>
      </c>
      <c r="K15" s="7">
        <v>12.903225806451612</v>
      </c>
    </row>
    <row r="16" spans="1:11" ht="32.25" customHeight="1">
      <c r="A16" s="166" t="s">
        <v>160</v>
      </c>
      <c r="B16" s="167" t="s">
        <v>128</v>
      </c>
      <c r="C16" s="167" t="s">
        <v>234</v>
      </c>
      <c r="D16" s="168"/>
      <c r="E16" s="6">
        <v>4</v>
      </c>
      <c r="F16" s="6">
        <v>77</v>
      </c>
      <c r="G16" s="16">
        <f t="shared" si="1"/>
        <v>9.709962168978562</v>
      </c>
      <c r="H16" s="6">
        <v>35</v>
      </c>
      <c r="I16" s="6">
        <v>12</v>
      </c>
      <c r="J16" s="7">
        <v>45.45454545454545</v>
      </c>
      <c r="K16" s="7">
        <v>15.584415584415584</v>
      </c>
    </row>
    <row r="17" spans="1:11" ht="32.25" customHeight="1">
      <c r="A17" s="166" t="s">
        <v>161</v>
      </c>
      <c r="B17" s="167" t="s">
        <v>129</v>
      </c>
      <c r="C17" s="167" t="s">
        <v>224</v>
      </c>
      <c r="D17" s="168"/>
      <c r="E17" s="6">
        <v>4</v>
      </c>
      <c r="F17" s="6">
        <v>87</v>
      </c>
      <c r="G17" s="16">
        <f t="shared" si="1"/>
        <v>10.970996216897856</v>
      </c>
      <c r="H17" s="6">
        <v>87</v>
      </c>
      <c r="I17" s="6">
        <v>2</v>
      </c>
      <c r="J17" s="7">
        <v>100</v>
      </c>
      <c r="K17" s="7">
        <v>2.2988505747126435</v>
      </c>
    </row>
    <row r="18" spans="1:11" ht="32.25" customHeight="1">
      <c r="A18" s="166" t="s">
        <v>162</v>
      </c>
      <c r="B18" s="167" t="s">
        <v>130</v>
      </c>
      <c r="C18" s="167" t="s">
        <v>226</v>
      </c>
      <c r="D18" s="168"/>
      <c r="E18" s="6">
        <v>1</v>
      </c>
      <c r="F18" s="6">
        <v>17</v>
      </c>
      <c r="G18" s="16">
        <f t="shared" si="1"/>
        <v>2.1437578814627996</v>
      </c>
      <c r="H18" s="6"/>
      <c r="I18" s="6">
        <v>4</v>
      </c>
      <c r="J18" s="7">
        <v>0</v>
      </c>
      <c r="K18" s="7">
        <v>23.529411764705884</v>
      </c>
    </row>
    <row r="19" spans="1:11" ht="32.25" customHeight="1">
      <c r="A19" s="166" t="s">
        <v>163</v>
      </c>
      <c r="B19" s="167" t="s">
        <v>138</v>
      </c>
      <c r="C19" s="167" t="s">
        <v>222</v>
      </c>
      <c r="D19" s="168"/>
      <c r="E19" s="6">
        <v>3</v>
      </c>
      <c r="F19" s="6">
        <v>53</v>
      </c>
      <c r="G19" s="16">
        <f t="shared" si="1"/>
        <v>6.683480453972257</v>
      </c>
      <c r="H19" s="6">
        <v>26</v>
      </c>
      <c r="I19" s="6">
        <v>4</v>
      </c>
      <c r="J19" s="7">
        <v>49.056603773584904</v>
      </c>
      <c r="K19" s="7">
        <v>7.547169811320755</v>
      </c>
    </row>
    <row r="20" spans="1:11" ht="32.25" customHeight="1">
      <c r="A20" s="166" t="s">
        <v>164</v>
      </c>
      <c r="B20" s="167" t="s">
        <v>131</v>
      </c>
      <c r="C20" s="167" t="s">
        <v>225</v>
      </c>
      <c r="D20" s="168"/>
      <c r="E20" s="6">
        <v>1</v>
      </c>
      <c r="F20" s="6">
        <v>20</v>
      </c>
      <c r="G20" s="16">
        <f t="shared" si="1"/>
        <v>2.5220680958385877</v>
      </c>
      <c r="H20" s="6">
        <v>20</v>
      </c>
      <c r="I20" s="6">
        <v>5</v>
      </c>
      <c r="J20" s="7">
        <v>100</v>
      </c>
      <c r="K20" s="7">
        <v>25</v>
      </c>
    </row>
    <row r="21" spans="1:11" ht="32.25" customHeight="1">
      <c r="A21" s="166" t="s">
        <v>165</v>
      </c>
      <c r="B21" s="167" t="s">
        <v>132</v>
      </c>
      <c r="C21" s="167" t="s">
        <v>231</v>
      </c>
      <c r="D21" s="168"/>
      <c r="E21" s="6">
        <v>5</v>
      </c>
      <c r="F21" s="6">
        <v>110</v>
      </c>
      <c r="G21" s="16">
        <f t="shared" si="1"/>
        <v>13.871374527112232</v>
      </c>
      <c r="H21" s="6">
        <v>93</v>
      </c>
      <c r="I21" s="6">
        <v>8</v>
      </c>
      <c r="J21" s="7">
        <v>84.54545454545455</v>
      </c>
      <c r="K21" s="7">
        <v>7.2727272727272725</v>
      </c>
    </row>
    <row r="22" spans="1:11" ht="32.25" customHeight="1">
      <c r="A22" s="166" t="s">
        <v>166</v>
      </c>
      <c r="B22" s="167" t="s">
        <v>133</v>
      </c>
      <c r="C22" s="167" t="s">
        <v>263</v>
      </c>
      <c r="D22" s="168"/>
      <c r="E22" s="6">
        <v>4</v>
      </c>
      <c r="F22" s="6">
        <v>89</v>
      </c>
      <c r="G22" s="16">
        <f t="shared" si="1"/>
        <v>11.223203026481714</v>
      </c>
      <c r="H22" s="6">
        <v>35</v>
      </c>
      <c r="I22" s="6">
        <v>7</v>
      </c>
      <c r="J22" s="7">
        <v>39.325842696629216</v>
      </c>
      <c r="K22" s="7">
        <v>7.865168539325842</v>
      </c>
    </row>
    <row r="23" spans="1:11" ht="32.25" customHeight="1">
      <c r="A23" s="166" t="s">
        <v>167</v>
      </c>
      <c r="B23" s="167" t="s">
        <v>134</v>
      </c>
      <c r="C23" s="167" t="s">
        <v>228</v>
      </c>
      <c r="D23" s="168"/>
      <c r="E23" s="6">
        <v>1</v>
      </c>
      <c r="F23" s="6">
        <v>22</v>
      </c>
      <c r="G23" s="16">
        <f t="shared" si="1"/>
        <v>2.7742749054224465</v>
      </c>
      <c r="H23" s="6"/>
      <c r="I23" s="6">
        <v>4</v>
      </c>
      <c r="J23" s="7">
        <v>0</v>
      </c>
      <c r="K23" s="7">
        <v>18.181818181818183</v>
      </c>
    </row>
    <row r="24" spans="1:11" ht="32.25" customHeight="1">
      <c r="A24" s="166" t="s">
        <v>168</v>
      </c>
      <c r="B24" s="167" t="s">
        <v>135</v>
      </c>
      <c r="C24" s="167" t="s">
        <v>223</v>
      </c>
      <c r="D24" s="168"/>
      <c r="E24" s="6">
        <v>2</v>
      </c>
      <c r="F24" s="6">
        <v>48</v>
      </c>
      <c r="G24" s="16">
        <f t="shared" si="1"/>
        <v>6.0529634300126105</v>
      </c>
      <c r="H24" s="6">
        <v>15</v>
      </c>
      <c r="I24" s="6">
        <v>5</v>
      </c>
      <c r="J24" s="7">
        <v>31.25</v>
      </c>
      <c r="K24" s="7">
        <v>10.416666666666666</v>
      </c>
    </row>
    <row r="25" spans="1:11" ht="32.25" customHeight="1">
      <c r="A25" s="227" t="s">
        <v>169</v>
      </c>
      <c r="B25" s="228" t="s">
        <v>139</v>
      </c>
      <c r="C25" s="228"/>
      <c r="D25" s="229"/>
      <c r="E25" s="6">
        <v>7</v>
      </c>
      <c r="F25" s="6">
        <v>133</v>
      </c>
      <c r="G25" s="16">
        <f t="shared" si="1"/>
        <v>16.77175283732661</v>
      </c>
      <c r="H25" s="6"/>
      <c r="I25" s="6">
        <v>19</v>
      </c>
      <c r="J25" s="7">
        <v>0</v>
      </c>
      <c r="K25" s="7">
        <v>14.285714285714286</v>
      </c>
    </row>
    <row r="26" spans="1:11" ht="32.25" customHeight="1">
      <c r="A26" s="166" t="s">
        <v>194</v>
      </c>
      <c r="B26" s="167" t="s">
        <v>136</v>
      </c>
      <c r="C26" s="167" t="s">
        <v>227</v>
      </c>
      <c r="D26" s="168"/>
      <c r="E26" s="6">
        <v>1</v>
      </c>
      <c r="F26" s="6">
        <v>18</v>
      </c>
      <c r="G26" s="16">
        <f t="shared" si="1"/>
        <v>2.269861286254729</v>
      </c>
      <c r="H26" s="6">
        <v>1</v>
      </c>
      <c r="I26" s="6">
        <v>2</v>
      </c>
      <c r="J26" s="7">
        <v>5.555555555555555</v>
      </c>
      <c r="K26" s="7">
        <v>11.11111111111111</v>
      </c>
    </row>
    <row r="27" spans="1:11" ht="32.25" customHeight="1">
      <c r="A27" s="166" t="s">
        <v>170</v>
      </c>
      <c r="B27" s="167" t="s">
        <v>140</v>
      </c>
      <c r="C27" s="167" t="s">
        <v>229</v>
      </c>
      <c r="D27" s="168"/>
      <c r="E27" s="6">
        <v>1</v>
      </c>
      <c r="F27" s="6">
        <v>18</v>
      </c>
      <c r="G27" s="16">
        <f t="shared" si="1"/>
        <v>2.269861286254729</v>
      </c>
      <c r="H27" s="6"/>
      <c r="I27" s="6">
        <v>4</v>
      </c>
      <c r="J27" s="7">
        <v>0</v>
      </c>
      <c r="K27" s="7">
        <v>22.22222222222222</v>
      </c>
    </row>
    <row r="28" spans="1:11" ht="18.75" customHeight="1">
      <c r="A28" s="233" t="s">
        <v>188</v>
      </c>
      <c r="B28" s="233"/>
      <c r="C28" s="233"/>
      <c r="D28" s="233"/>
      <c r="E28" s="6">
        <v>40</v>
      </c>
      <c r="F28" s="6">
        <v>793</v>
      </c>
      <c r="G28" s="16">
        <f t="shared" si="1"/>
        <v>100</v>
      </c>
      <c r="H28" s="6">
        <v>370</v>
      </c>
      <c r="I28" s="6">
        <v>85</v>
      </c>
      <c r="J28" s="7">
        <v>46.658259773013874</v>
      </c>
      <c r="K28" s="7">
        <v>10.718789407313997</v>
      </c>
    </row>
    <row r="29" spans="1:11" ht="13.5">
      <c r="A29" s="10"/>
      <c r="B29" s="17"/>
      <c r="C29" s="17"/>
      <c r="D29" s="17"/>
      <c r="E29" s="11"/>
      <c r="F29" s="11"/>
      <c r="G29" s="11"/>
      <c r="H29" s="11"/>
      <c r="I29" s="11"/>
      <c r="J29" s="12"/>
      <c r="K29" s="12"/>
    </row>
    <row r="30" spans="1:11" ht="13.5">
      <c r="A30" s="10"/>
      <c r="B30" s="17"/>
      <c r="C30" s="17"/>
      <c r="D30" s="17"/>
      <c r="E30" s="11"/>
      <c r="F30" s="11"/>
      <c r="G30" s="11"/>
      <c r="H30" s="11"/>
      <c r="I30" s="11"/>
      <c r="J30" s="12"/>
      <c r="K30" s="12"/>
    </row>
    <row r="31" spans="1:11" ht="13.5">
      <c r="A31" s="10"/>
      <c r="B31" s="17"/>
      <c r="C31" s="17"/>
      <c r="D31" s="17"/>
      <c r="E31" s="11"/>
      <c r="F31" s="11"/>
      <c r="G31" s="11"/>
      <c r="H31" s="11"/>
      <c r="I31" s="11"/>
      <c r="J31" s="12"/>
      <c r="K31" s="12"/>
    </row>
    <row r="32" spans="1:11" ht="40.5" customHeight="1">
      <c r="A32" s="226" t="s">
        <v>185</v>
      </c>
      <c r="B32" s="226"/>
      <c r="C32" s="226"/>
      <c r="D32" s="226"/>
      <c r="E32" s="18" t="s">
        <v>243</v>
      </c>
      <c r="F32" s="19" t="s">
        <v>242</v>
      </c>
      <c r="G32" s="20" t="s">
        <v>141</v>
      </c>
      <c r="H32" s="19" t="s">
        <v>125</v>
      </c>
      <c r="I32" s="19" t="s">
        <v>126</v>
      </c>
      <c r="J32" s="18" t="s">
        <v>119</v>
      </c>
      <c r="K32" s="18" t="s">
        <v>115</v>
      </c>
    </row>
    <row r="33" spans="1:11" ht="32.25" customHeight="1">
      <c r="A33" s="230" t="s">
        <v>171</v>
      </c>
      <c r="B33" s="231"/>
      <c r="C33" s="231"/>
      <c r="D33" s="232"/>
      <c r="E33" s="21">
        <v>7</v>
      </c>
      <c r="F33" s="21">
        <v>129</v>
      </c>
      <c r="G33" s="22">
        <f>100*F33/6594</f>
        <v>1.956323930846224</v>
      </c>
      <c r="H33" s="21">
        <v>94</v>
      </c>
      <c r="I33" s="21">
        <v>20</v>
      </c>
      <c r="J33" s="23">
        <v>72.86821705426357</v>
      </c>
      <c r="K33" s="23">
        <v>15.503875968992247</v>
      </c>
    </row>
    <row r="34" spans="1:11" ht="32.25" customHeight="1">
      <c r="A34" s="227" t="s">
        <v>172</v>
      </c>
      <c r="B34" s="228" t="s">
        <v>142</v>
      </c>
      <c r="C34" s="228" t="s">
        <v>218</v>
      </c>
      <c r="D34" s="229"/>
      <c r="E34" s="6">
        <v>17</v>
      </c>
      <c r="F34" s="6">
        <v>293</v>
      </c>
      <c r="G34" s="22">
        <f aca="true" t="shared" si="2" ref="G34:G50">100*F34/6594</f>
        <v>4.443433424325144</v>
      </c>
      <c r="H34" s="6">
        <v>193</v>
      </c>
      <c r="I34" s="6">
        <v>32</v>
      </c>
      <c r="J34" s="7">
        <v>65.8703071672355</v>
      </c>
      <c r="K34" s="7">
        <v>10.921501706484642</v>
      </c>
    </row>
    <row r="35" spans="1:11" ht="32.25" customHeight="1">
      <c r="A35" s="227" t="s">
        <v>173</v>
      </c>
      <c r="B35" s="228" t="s">
        <v>143</v>
      </c>
      <c r="C35" s="228" t="s">
        <v>215</v>
      </c>
      <c r="D35" s="229"/>
      <c r="E35" s="6">
        <v>14</v>
      </c>
      <c r="F35" s="6">
        <v>302</v>
      </c>
      <c r="G35" s="22">
        <f t="shared" si="2"/>
        <v>4.579921140430694</v>
      </c>
      <c r="H35" s="6">
        <v>1</v>
      </c>
      <c r="I35" s="6">
        <v>46</v>
      </c>
      <c r="J35" s="7">
        <v>0.33112582781456956</v>
      </c>
      <c r="K35" s="7">
        <v>15.2317880794702</v>
      </c>
    </row>
    <row r="36" spans="1:11" ht="32.25" customHeight="1">
      <c r="A36" s="227" t="s">
        <v>174</v>
      </c>
      <c r="B36" s="228" t="s">
        <v>144</v>
      </c>
      <c r="C36" s="228" t="s">
        <v>209</v>
      </c>
      <c r="D36" s="229"/>
      <c r="E36" s="6">
        <v>14</v>
      </c>
      <c r="F36" s="6">
        <v>255</v>
      </c>
      <c r="G36" s="22">
        <f t="shared" si="2"/>
        <v>3.867151956323931</v>
      </c>
      <c r="H36" s="6">
        <v>152</v>
      </c>
      <c r="I36" s="6">
        <v>33</v>
      </c>
      <c r="J36" s="7">
        <v>59.6078431372549</v>
      </c>
      <c r="K36" s="7">
        <v>12.941176470588236</v>
      </c>
    </row>
    <row r="37" spans="1:11" ht="32.25" customHeight="1">
      <c r="A37" s="227" t="s">
        <v>175</v>
      </c>
      <c r="B37" s="228" t="s">
        <v>145</v>
      </c>
      <c r="C37" s="228" t="s">
        <v>220</v>
      </c>
      <c r="D37" s="229"/>
      <c r="E37" s="6">
        <v>2</v>
      </c>
      <c r="F37" s="6">
        <v>36</v>
      </c>
      <c r="G37" s="22">
        <f t="shared" si="2"/>
        <v>0.545950864422202</v>
      </c>
      <c r="H37" s="6">
        <v>6</v>
      </c>
      <c r="I37" s="6">
        <v>2</v>
      </c>
      <c r="J37" s="7">
        <v>16.666666666666668</v>
      </c>
      <c r="K37" s="7">
        <v>5.555555555555555</v>
      </c>
    </row>
    <row r="38" spans="1:11" ht="32.25" customHeight="1">
      <c r="A38" s="227" t="s">
        <v>176</v>
      </c>
      <c r="B38" s="228" t="s">
        <v>146</v>
      </c>
      <c r="C38" s="228" t="s">
        <v>208</v>
      </c>
      <c r="D38" s="229"/>
      <c r="E38" s="6">
        <v>59</v>
      </c>
      <c r="F38" s="6">
        <v>1257</v>
      </c>
      <c r="G38" s="22">
        <f t="shared" si="2"/>
        <v>19.062784349408552</v>
      </c>
      <c r="H38" s="6">
        <v>1081</v>
      </c>
      <c r="I38" s="6">
        <v>96</v>
      </c>
      <c r="J38" s="7">
        <v>85.99840891010342</v>
      </c>
      <c r="K38" s="7">
        <v>7.637231503579952</v>
      </c>
    </row>
    <row r="39" spans="1:11" ht="32.25" customHeight="1">
      <c r="A39" s="227" t="s">
        <v>162</v>
      </c>
      <c r="B39" s="228" t="s">
        <v>147</v>
      </c>
      <c r="C39" s="228" t="s">
        <v>221</v>
      </c>
      <c r="D39" s="229"/>
      <c r="E39" s="6">
        <v>6</v>
      </c>
      <c r="F39" s="6">
        <v>114</v>
      </c>
      <c r="G39" s="22">
        <f t="shared" si="2"/>
        <v>1.7288444040036397</v>
      </c>
      <c r="H39" s="6">
        <v>4</v>
      </c>
      <c r="I39" s="6">
        <v>8</v>
      </c>
      <c r="J39" s="7">
        <v>3.508771929824561</v>
      </c>
      <c r="K39" s="7">
        <v>7.017543859649122</v>
      </c>
    </row>
    <row r="40" spans="1:11" ht="32.25" customHeight="1">
      <c r="A40" s="227" t="s">
        <v>177</v>
      </c>
      <c r="B40" s="228" t="s">
        <v>148</v>
      </c>
      <c r="C40" s="228" t="s">
        <v>210</v>
      </c>
      <c r="D40" s="229"/>
      <c r="E40" s="6">
        <v>66</v>
      </c>
      <c r="F40" s="6">
        <v>1352</v>
      </c>
      <c r="G40" s="22">
        <f t="shared" si="2"/>
        <v>20.503488019411588</v>
      </c>
      <c r="H40" s="6">
        <v>538</v>
      </c>
      <c r="I40" s="6">
        <v>109</v>
      </c>
      <c r="J40" s="7">
        <v>39.79289940828402</v>
      </c>
      <c r="K40" s="7">
        <v>8.062130177514794</v>
      </c>
    </row>
    <row r="41" spans="1:11" ht="32.25" customHeight="1">
      <c r="A41" s="227" t="s">
        <v>178</v>
      </c>
      <c r="B41" s="228" t="s">
        <v>149</v>
      </c>
      <c r="C41" s="228" t="s">
        <v>212</v>
      </c>
      <c r="D41" s="229"/>
      <c r="E41" s="6">
        <v>22</v>
      </c>
      <c r="F41" s="6">
        <v>454</v>
      </c>
      <c r="G41" s="22">
        <f t="shared" si="2"/>
        <v>6.885047012435548</v>
      </c>
      <c r="H41" s="6">
        <v>205</v>
      </c>
      <c r="I41" s="6">
        <v>40</v>
      </c>
      <c r="J41" s="7">
        <v>45.15418502202643</v>
      </c>
      <c r="K41" s="7">
        <v>8.810572687224669</v>
      </c>
    </row>
    <row r="42" spans="1:11" ht="32.25" customHeight="1">
      <c r="A42" s="227" t="s">
        <v>164</v>
      </c>
      <c r="B42" s="228" t="s">
        <v>150</v>
      </c>
      <c r="C42" s="228" t="s">
        <v>219</v>
      </c>
      <c r="D42" s="229"/>
      <c r="E42" s="6">
        <v>2</v>
      </c>
      <c r="F42" s="6">
        <v>40</v>
      </c>
      <c r="G42" s="22">
        <f t="shared" si="2"/>
        <v>0.6066120715802245</v>
      </c>
      <c r="H42" s="6">
        <v>33</v>
      </c>
      <c r="I42" s="6">
        <v>7</v>
      </c>
      <c r="J42" s="7">
        <v>82.5</v>
      </c>
      <c r="K42" s="7">
        <v>17.5</v>
      </c>
    </row>
    <row r="43" spans="1:11" ht="32.25" customHeight="1">
      <c r="A43" s="227" t="s">
        <v>179</v>
      </c>
      <c r="B43" s="228" t="s">
        <v>151</v>
      </c>
      <c r="C43" s="228" t="s">
        <v>232</v>
      </c>
      <c r="D43" s="229"/>
      <c r="E43" s="6">
        <v>3</v>
      </c>
      <c r="F43" s="6">
        <v>55</v>
      </c>
      <c r="G43" s="22">
        <f t="shared" si="2"/>
        <v>0.8340915984228087</v>
      </c>
      <c r="H43" s="6">
        <v>32</v>
      </c>
      <c r="I43" s="6">
        <v>5</v>
      </c>
      <c r="J43" s="7">
        <v>58.1</v>
      </c>
      <c r="K43" s="7">
        <v>9.1</v>
      </c>
    </row>
    <row r="44" spans="1:11" ht="32.25" customHeight="1">
      <c r="A44" s="227" t="s">
        <v>180</v>
      </c>
      <c r="B44" s="228" t="s">
        <v>152</v>
      </c>
      <c r="C44" s="228" t="s">
        <v>216</v>
      </c>
      <c r="D44" s="229"/>
      <c r="E44" s="6">
        <v>10</v>
      </c>
      <c r="F44" s="6">
        <v>175</v>
      </c>
      <c r="G44" s="22">
        <f t="shared" si="2"/>
        <v>2.653927813163482</v>
      </c>
      <c r="H44" s="6"/>
      <c r="I44" s="6">
        <v>37</v>
      </c>
      <c r="J44" s="7"/>
      <c r="K44" s="7">
        <v>21.1</v>
      </c>
    </row>
    <row r="45" spans="1:11" ht="32.25" customHeight="1">
      <c r="A45" s="227" t="s">
        <v>181</v>
      </c>
      <c r="B45" s="228" t="s">
        <v>153</v>
      </c>
      <c r="C45" s="228" t="s">
        <v>217</v>
      </c>
      <c r="D45" s="229"/>
      <c r="E45" s="6">
        <v>2</v>
      </c>
      <c r="F45" s="6">
        <v>28</v>
      </c>
      <c r="G45" s="22">
        <f t="shared" si="2"/>
        <v>0.42462845010615713</v>
      </c>
      <c r="H45" s="6"/>
      <c r="I45" s="6">
        <v>4</v>
      </c>
      <c r="J45" s="7">
        <v>0</v>
      </c>
      <c r="K45" s="7">
        <v>14.285714285714286</v>
      </c>
    </row>
    <row r="46" spans="1:11" ht="32.25" customHeight="1">
      <c r="A46" s="227" t="s">
        <v>167</v>
      </c>
      <c r="B46" s="228" t="s">
        <v>154</v>
      </c>
      <c r="C46" s="228" t="s">
        <v>207</v>
      </c>
      <c r="D46" s="229"/>
      <c r="E46" s="6">
        <v>45</v>
      </c>
      <c r="F46" s="6">
        <v>846</v>
      </c>
      <c r="G46" s="22">
        <f t="shared" si="2"/>
        <v>12.829845313921748</v>
      </c>
      <c r="H46" s="6">
        <v>3</v>
      </c>
      <c r="I46" s="6">
        <v>139</v>
      </c>
      <c r="J46" s="7">
        <v>0.3546099290780142</v>
      </c>
      <c r="K46" s="7">
        <v>16.430260047281322</v>
      </c>
    </row>
    <row r="47" spans="1:11" ht="32.25" customHeight="1">
      <c r="A47" s="227" t="s">
        <v>182</v>
      </c>
      <c r="B47" s="228" t="s">
        <v>155</v>
      </c>
      <c r="C47" s="228" t="s">
        <v>214</v>
      </c>
      <c r="D47" s="229"/>
      <c r="E47" s="6">
        <v>8</v>
      </c>
      <c r="F47" s="6">
        <v>147</v>
      </c>
      <c r="G47" s="22">
        <f t="shared" si="2"/>
        <v>2.229299363057325</v>
      </c>
      <c r="H47" s="6">
        <v>4</v>
      </c>
      <c r="I47" s="6">
        <v>24</v>
      </c>
      <c r="J47" s="7">
        <v>2.7210884353741496</v>
      </c>
      <c r="K47" s="7">
        <v>16.3265306122449</v>
      </c>
    </row>
    <row r="48" spans="1:11" ht="32.25" customHeight="1">
      <c r="A48" s="227" t="s">
        <v>168</v>
      </c>
      <c r="B48" s="228" t="s">
        <v>156</v>
      </c>
      <c r="C48" s="228" t="s">
        <v>211</v>
      </c>
      <c r="D48" s="229"/>
      <c r="E48" s="6">
        <v>12</v>
      </c>
      <c r="F48" s="6">
        <v>269</v>
      </c>
      <c r="G48" s="22">
        <f t="shared" si="2"/>
        <v>4.0794661813770094</v>
      </c>
      <c r="H48" s="6">
        <v>94</v>
      </c>
      <c r="I48" s="6">
        <v>36</v>
      </c>
      <c r="J48" s="7">
        <v>34.94423791821561</v>
      </c>
      <c r="K48" s="7">
        <v>13.382899628252789</v>
      </c>
    </row>
    <row r="49" spans="1:11" ht="32.25" customHeight="1">
      <c r="A49" s="227" t="s">
        <v>183</v>
      </c>
      <c r="B49" s="228" t="s">
        <v>157</v>
      </c>
      <c r="C49" s="228" t="s">
        <v>213</v>
      </c>
      <c r="D49" s="229"/>
      <c r="E49" s="6">
        <v>43</v>
      </c>
      <c r="F49" s="6">
        <v>842</v>
      </c>
      <c r="G49" s="22">
        <f t="shared" si="2"/>
        <v>12.769184106763724</v>
      </c>
      <c r="H49" s="6">
        <v>7</v>
      </c>
      <c r="I49" s="6">
        <v>144</v>
      </c>
      <c r="J49" s="7">
        <v>0.831353919239905</v>
      </c>
      <c r="K49" s="7">
        <v>17.102137767220903</v>
      </c>
    </row>
    <row r="50" spans="1:11" ht="32.25" customHeight="1">
      <c r="A50" s="233" t="s">
        <v>188</v>
      </c>
      <c r="B50" s="233"/>
      <c r="C50" s="233"/>
      <c r="D50" s="233"/>
      <c r="E50" s="6">
        <v>332</v>
      </c>
      <c r="F50" s="6">
        <v>6594</v>
      </c>
      <c r="G50" s="22">
        <f t="shared" si="2"/>
        <v>100</v>
      </c>
      <c r="H50" s="6">
        <v>2447</v>
      </c>
      <c r="I50" s="6">
        <v>782</v>
      </c>
      <c r="J50" s="7">
        <v>37.10949347892023</v>
      </c>
      <c r="K50" s="7">
        <v>11.859265999393388</v>
      </c>
    </row>
    <row r="51" spans="1:11" s="2" customFormat="1" ht="13.5">
      <c r="A51" s="234"/>
      <c r="B51" s="234"/>
      <c r="C51" s="234"/>
      <c r="D51" s="234"/>
      <c r="E51" s="11"/>
      <c r="F51" s="11"/>
      <c r="G51" s="11"/>
      <c r="H51" s="11"/>
      <c r="I51" s="11"/>
      <c r="J51" s="12"/>
      <c r="K51" s="12"/>
    </row>
    <row r="52" spans="1:11" s="2" customFormat="1" ht="13.5">
      <c r="A52" s="234"/>
      <c r="B52" s="234"/>
      <c r="C52" s="234"/>
      <c r="D52" s="234"/>
      <c r="E52" s="11"/>
      <c r="F52" s="11"/>
      <c r="G52" s="11"/>
      <c r="H52" s="11"/>
      <c r="I52" s="11"/>
      <c r="J52" s="12"/>
      <c r="K52" s="12"/>
    </row>
    <row r="53" spans="1:11" s="2" customFormat="1" ht="27">
      <c r="A53" s="226" t="s">
        <v>109</v>
      </c>
      <c r="B53" s="226"/>
      <c r="C53" s="226"/>
      <c r="D53" s="226"/>
      <c r="E53" s="4" t="s">
        <v>243</v>
      </c>
      <c r="F53" s="5" t="s">
        <v>242</v>
      </c>
      <c r="G53" s="24" t="s">
        <v>141</v>
      </c>
      <c r="H53" s="5" t="s">
        <v>125</v>
      </c>
      <c r="I53" s="5" t="s">
        <v>126</v>
      </c>
      <c r="J53" s="4" t="s">
        <v>119</v>
      </c>
      <c r="K53" s="4" t="s">
        <v>115</v>
      </c>
    </row>
    <row r="54" spans="1:11" ht="36.75" customHeight="1">
      <c r="A54" s="233" t="s">
        <v>230</v>
      </c>
      <c r="B54" s="233"/>
      <c r="C54" s="233"/>
      <c r="D54" s="233"/>
      <c r="E54" s="21">
        <v>8</v>
      </c>
      <c r="F54" s="21">
        <v>138</v>
      </c>
      <c r="G54" s="22">
        <v>18.42456608811749</v>
      </c>
      <c r="H54" s="21">
        <v>56</v>
      </c>
      <c r="I54" s="21">
        <v>53</v>
      </c>
      <c r="J54" s="23">
        <v>40.57971014492754</v>
      </c>
      <c r="K54" s="23">
        <v>38.405797101449274</v>
      </c>
    </row>
    <row r="55" spans="1:11" ht="36.75" customHeight="1">
      <c r="A55" s="233" t="s">
        <v>186</v>
      </c>
      <c r="B55" s="233"/>
      <c r="C55" s="233"/>
      <c r="D55" s="233"/>
      <c r="E55" s="6">
        <v>9</v>
      </c>
      <c r="F55" s="6">
        <v>154</v>
      </c>
      <c r="G55" s="22">
        <v>20.560747663551403</v>
      </c>
      <c r="H55" s="6">
        <v>56</v>
      </c>
      <c r="I55" s="6">
        <v>64</v>
      </c>
      <c r="J55" s="7">
        <v>36.36363636363637</v>
      </c>
      <c r="K55" s="7">
        <v>41.55844155844156</v>
      </c>
    </row>
    <row r="56" spans="1:11" ht="36.75" customHeight="1">
      <c r="A56" s="233" t="s">
        <v>187</v>
      </c>
      <c r="B56" s="233"/>
      <c r="C56" s="233"/>
      <c r="D56" s="233"/>
      <c r="E56" s="6">
        <v>20</v>
      </c>
      <c r="F56" s="6">
        <v>457</v>
      </c>
      <c r="G56" s="22">
        <v>61.01468624833111</v>
      </c>
      <c r="H56" s="6">
        <v>76</v>
      </c>
      <c r="I56" s="6">
        <v>26</v>
      </c>
      <c r="J56" s="7">
        <v>16.63019693654267</v>
      </c>
      <c r="K56" s="7">
        <v>5.689277899343545</v>
      </c>
    </row>
    <row r="57" spans="1:11" ht="24" customHeight="1">
      <c r="A57" s="233" t="s">
        <v>188</v>
      </c>
      <c r="B57" s="233"/>
      <c r="C57" s="233"/>
      <c r="D57" s="233"/>
      <c r="E57" s="6">
        <v>37</v>
      </c>
      <c r="F57" s="6">
        <v>749</v>
      </c>
      <c r="G57" s="22">
        <v>100</v>
      </c>
      <c r="H57" s="6">
        <v>188</v>
      </c>
      <c r="I57" s="6">
        <v>143</v>
      </c>
      <c r="J57" s="7">
        <v>25.100133511348464</v>
      </c>
      <c r="K57" s="7">
        <v>19.092122830440587</v>
      </c>
    </row>
    <row r="58" ht="36.75" customHeight="1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</sheetData>
  <mergeCells count="51">
    <mergeCell ref="A57:D57"/>
    <mergeCell ref="C1:K1"/>
    <mergeCell ref="C2:K2"/>
    <mergeCell ref="C3:K3"/>
    <mergeCell ref="B6:D6"/>
    <mergeCell ref="B7:D7"/>
    <mergeCell ref="B8:D8"/>
    <mergeCell ref="B9:D9"/>
    <mergeCell ref="A55:D55"/>
    <mergeCell ref="A56:D56"/>
    <mergeCell ref="A53:D53"/>
    <mergeCell ref="A47:D47"/>
    <mergeCell ref="A48:D48"/>
    <mergeCell ref="A49:D49"/>
    <mergeCell ref="A50:D50"/>
    <mergeCell ref="A51:D51"/>
    <mergeCell ref="A52:D52"/>
    <mergeCell ref="A54:D54"/>
    <mergeCell ref="A44:D44"/>
    <mergeCell ref="A45:D45"/>
    <mergeCell ref="A46:D46"/>
    <mergeCell ref="A41:D41"/>
    <mergeCell ref="A42:D42"/>
    <mergeCell ref="A43:D43"/>
    <mergeCell ref="A37:D37"/>
    <mergeCell ref="A38:D38"/>
    <mergeCell ref="A39:D39"/>
    <mergeCell ref="A40:D40"/>
    <mergeCell ref="A33:D33"/>
    <mergeCell ref="A34:D34"/>
    <mergeCell ref="A35:D35"/>
    <mergeCell ref="A36:D36"/>
    <mergeCell ref="A32:D32"/>
    <mergeCell ref="A25:D25"/>
    <mergeCell ref="A26:D26"/>
    <mergeCell ref="A27:D27"/>
    <mergeCell ref="A19:D19"/>
    <mergeCell ref="A13:D13"/>
    <mergeCell ref="A14:D14"/>
    <mergeCell ref="A15:D15"/>
    <mergeCell ref="A16:D16"/>
    <mergeCell ref="A1:B3"/>
    <mergeCell ref="A23:D23"/>
    <mergeCell ref="A24:D24"/>
    <mergeCell ref="A28:D28"/>
    <mergeCell ref="A20:D20"/>
    <mergeCell ref="B10:D10"/>
    <mergeCell ref="A21:D21"/>
    <mergeCell ref="A22:D22"/>
    <mergeCell ref="A17:D17"/>
    <mergeCell ref="A18:D18"/>
  </mergeCells>
  <printOptions/>
  <pageMargins left="0.75" right="0.75" top="1" bottom="1" header="0.5" footer="0.5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showGridLines="0" zoomScale="55" zoomScaleNormal="55" workbookViewId="0" topLeftCell="A64">
      <selection activeCell="A1" sqref="A1:B3"/>
    </sheetView>
  </sheetViews>
  <sheetFormatPr defaultColWidth="9.140625" defaultRowHeight="12.75"/>
  <cols>
    <col min="1" max="1" width="13.140625" style="3" customWidth="1"/>
    <col min="2" max="3" width="11.57421875" style="3" customWidth="1"/>
    <col min="4" max="4" width="11.140625" style="3" customWidth="1"/>
    <col min="5" max="5" width="13.140625" style="3" customWidth="1"/>
    <col min="6" max="7" width="9.140625" style="3" customWidth="1"/>
    <col min="8" max="8" width="11.8515625" style="3" bestFit="1" customWidth="1"/>
    <col min="9" max="14" width="9.140625" style="3" customWidth="1"/>
    <col min="15" max="15" width="12.421875" style="3" customWidth="1"/>
    <col min="16" max="16384" width="9.140625" style="3" customWidth="1"/>
  </cols>
  <sheetData>
    <row r="1" spans="1:12" ht="15">
      <c r="A1" s="204" t="s">
        <v>58</v>
      </c>
      <c r="B1" s="205"/>
      <c r="C1" s="210" t="s">
        <v>251</v>
      </c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5">
      <c r="A2" s="206"/>
      <c r="B2" s="207"/>
      <c r="C2" s="254" t="s">
        <v>252</v>
      </c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5.75" thickBot="1">
      <c r="A3" s="208"/>
      <c r="B3" s="209"/>
      <c r="C3" s="256" t="s">
        <v>62</v>
      </c>
      <c r="D3" s="213"/>
      <c r="E3" s="213"/>
      <c r="F3" s="213"/>
      <c r="G3" s="213"/>
      <c r="H3" s="213"/>
      <c r="I3" s="213"/>
      <c r="J3" s="213"/>
      <c r="K3" s="213"/>
      <c r="L3" s="213"/>
    </row>
    <row r="7" spans="4:7" ht="24.75" customHeight="1">
      <c r="D7" s="19" t="s">
        <v>243</v>
      </c>
      <c r="E7" s="19" t="s">
        <v>242</v>
      </c>
      <c r="F7" s="19" t="s">
        <v>113</v>
      </c>
      <c r="G7" s="20" t="s">
        <v>115</v>
      </c>
    </row>
    <row r="8" spans="1:7" ht="24.75" customHeight="1">
      <c r="A8" s="257" t="s">
        <v>239</v>
      </c>
      <c r="B8" s="258"/>
      <c r="C8" s="259"/>
      <c r="D8" s="76">
        <v>135</v>
      </c>
      <c r="E8" s="76">
        <v>1626</v>
      </c>
      <c r="F8" s="7">
        <v>22.263222632226324</v>
      </c>
      <c r="G8" s="7">
        <v>47.047970479704794</v>
      </c>
    </row>
    <row r="9" spans="1:7" ht="24.75" customHeight="1">
      <c r="A9" s="257" t="s">
        <v>256</v>
      </c>
      <c r="B9" s="258"/>
      <c r="C9" s="259"/>
      <c r="D9" s="76">
        <v>104</v>
      </c>
      <c r="E9" s="76">
        <v>1736</v>
      </c>
      <c r="F9" s="7">
        <v>54.32027649769585</v>
      </c>
      <c r="G9" s="7">
        <v>9.850230414746544</v>
      </c>
    </row>
    <row r="10" spans="1:7" ht="24.75" customHeight="1">
      <c r="A10" s="257" t="s">
        <v>254</v>
      </c>
      <c r="B10" s="258"/>
      <c r="C10" s="259"/>
      <c r="D10" s="76">
        <v>80</v>
      </c>
      <c r="E10" s="76">
        <v>1427</v>
      </c>
      <c r="F10" s="7">
        <v>30.553608969866854</v>
      </c>
      <c r="G10" s="7">
        <v>32.02522775052558</v>
      </c>
    </row>
    <row r="11" spans="1:7" ht="24.75" customHeight="1">
      <c r="A11" s="260" t="s">
        <v>240</v>
      </c>
      <c r="B11" s="260"/>
      <c r="C11" s="260"/>
      <c r="D11" s="76">
        <v>44</v>
      </c>
      <c r="E11" s="76">
        <v>1073</v>
      </c>
      <c r="F11" s="7">
        <v>75.20969245107176</v>
      </c>
      <c r="G11" s="7">
        <v>24.417520969245107</v>
      </c>
    </row>
    <row r="12" spans="1:7" ht="24.75" customHeight="1">
      <c r="A12" s="102"/>
      <c r="B12" s="102"/>
      <c r="C12" s="102"/>
      <c r="D12" s="116">
        <f>SUM(D8:D11)</f>
        <v>363</v>
      </c>
      <c r="E12" s="116">
        <f>SUM(E8:E11)</f>
        <v>5862</v>
      </c>
      <c r="F12" s="120">
        <v>43.5</v>
      </c>
      <c r="G12" s="120">
        <v>28.2</v>
      </c>
    </row>
    <row r="13" spans="1:6" ht="18" customHeight="1">
      <c r="A13" s="102"/>
      <c r="B13" s="102"/>
      <c r="C13" s="102"/>
      <c r="D13" s="121"/>
      <c r="E13" s="121"/>
      <c r="F13" s="121"/>
    </row>
    <row r="14" spans="1:6" ht="13.5">
      <c r="A14" s="102"/>
      <c r="B14" s="102"/>
      <c r="C14" s="102"/>
      <c r="D14" s="121"/>
      <c r="E14" s="121"/>
      <c r="F14" s="121"/>
    </row>
    <row r="15" spans="1:12" ht="123" customHeight="1">
      <c r="A15" s="31"/>
      <c r="B15" s="31"/>
      <c r="C15" s="31"/>
      <c r="D15" s="31"/>
      <c r="E15" s="122" t="s">
        <v>248</v>
      </c>
      <c r="F15" s="122" t="s">
        <v>291</v>
      </c>
      <c r="G15" s="122" t="s">
        <v>290</v>
      </c>
      <c r="H15" s="122" t="s">
        <v>289</v>
      </c>
      <c r="I15" s="123" t="s">
        <v>292</v>
      </c>
      <c r="J15" s="122" t="s">
        <v>293</v>
      </c>
      <c r="K15" s="122" t="s">
        <v>298</v>
      </c>
      <c r="L15" s="122" t="s">
        <v>299</v>
      </c>
    </row>
    <row r="16" spans="1:12" ht="44.25" customHeight="1">
      <c r="A16" s="261" t="s">
        <v>254</v>
      </c>
      <c r="B16" s="262"/>
      <c r="C16" s="227" t="s">
        <v>295</v>
      </c>
      <c r="D16" s="229"/>
      <c r="E16" s="5">
        <v>545</v>
      </c>
      <c r="F16" s="16">
        <v>42.38532110091743</v>
      </c>
      <c r="G16" s="16">
        <v>37.24770642201835</v>
      </c>
      <c r="H16" s="16">
        <v>98.89908256880734</v>
      </c>
      <c r="I16" s="29"/>
      <c r="J16" s="16">
        <v>100</v>
      </c>
      <c r="K16" s="16">
        <v>54.678899082568805</v>
      </c>
      <c r="L16" s="16">
        <v>16.3302752293578</v>
      </c>
    </row>
    <row r="17" spans="1:12" ht="44.25" customHeight="1">
      <c r="A17" s="263"/>
      <c r="B17" s="264"/>
      <c r="C17" s="227" t="s">
        <v>294</v>
      </c>
      <c r="D17" s="229"/>
      <c r="E17" s="5">
        <v>781</v>
      </c>
      <c r="F17" s="16">
        <v>26.248399487836107</v>
      </c>
      <c r="G17" s="16">
        <v>23.431498079385403</v>
      </c>
      <c r="H17" s="16">
        <v>35.97951344430218</v>
      </c>
      <c r="I17" s="16">
        <v>56.33802816901409</v>
      </c>
      <c r="J17" s="16">
        <v>16.261203585147246</v>
      </c>
      <c r="K17" s="16">
        <v>35.2112676056338</v>
      </c>
      <c r="L17" s="16">
        <v>21.382842509603073</v>
      </c>
    </row>
    <row r="18" spans="1:12" ht="44.25" customHeight="1">
      <c r="A18" s="265"/>
      <c r="B18" s="266"/>
      <c r="C18" s="227" t="s">
        <v>203</v>
      </c>
      <c r="D18" s="229"/>
      <c r="E18" s="5">
        <v>101</v>
      </c>
      <c r="F18" s="16">
        <v>20.792079207920793</v>
      </c>
      <c r="G18" s="16">
        <v>49.504950495049506</v>
      </c>
      <c r="H18" s="16">
        <v>69.3069306930693</v>
      </c>
      <c r="I18" s="29"/>
      <c r="J18" s="16">
        <v>84.15841584158416</v>
      </c>
      <c r="K18" s="16">
        <v>73.26732673267327</v>
      </c>
      <c r="L18" s="16">
        <v>8.910891089108912</v>
      </c>
    </row>
    <row r="19" spans="1:12" ht="44.25" customHeight="1">
      <c r="A19" s="261" t="s">
        <v>239</v>
      </c>
      <c r="B19" s="262"/>
      <c r="C19" s="227" t="s">
        <v>198</v>
      </c>
      <c r="D19" s="229"/>
      <c r="E19" s="5">
        <v>411</v>
      </c>
      <c r="F19" s="16">
        <v>49.148418491484186</v>
      </c>
      <c r="G19" s="16">
        <v>3.1630170316301705</v>
      </c>
      <c r="H19" s="16">
        <v>100</v>
      </c>
      <c r="I19" s="16">
        <v>1.9464720194647203</v>
      </c>
      <c r="J19" s="16">
        <v>86.37469586374696</v>
      </c>
      <c r="K19" s="16">
        <v>74.45255474452554</v>
      </c>
      <c r="L19" s="16">
        <v>11.435523114355231</v>
      </c>
    </row>
    <row r="20" spans="1:12" ht="44.25" customHeight="1">
      <c r="A20" s="263"/>
      <c r="B20" s="264"/>
      <c r="C20" s="227" t="s">
        <v>199</v>
      </c>
      <c r="D20" s="229"/>
      <c r="E20" s="5">
        <v>666</v>
      </c>
      <c r="F20" s="16">
        <v>4.954954954954955</v>
      </c>
      <c r="G20" s="16">
        <v>38.288288288288285</v>
      </c>
      <c r="H20" s="16">
        <v>99.3993993993994</v>
      </c>
      <c r="I20" s="16">
        <v>28.67867867867868</v>
      </c>
      <c r="J20" s="16">
        <v>59.75975975975976</v>
      </c>
      <c r="K20" s="16">
        <v>52.252252252252255</v>
      </c>
      <c r="L20" s="16">
        <v>22.37237237237237</v>
      </c>
    </row>
    <row r="21" spans="1:12" ht="44.25" customHeight="1">
      <c r="A21" s="263"/>
      <c r="B21" s="264"/>
      <c r="C21" s="227" t="s">
        <v>197</v>
      </c>
      <c r="D21" s="229"/>
      <c r="E21" s="5">
        <v>71</v>
      </c>
      <c r="F21" s="16">
        <v>85.91549295774648</v>
      </c>
      <c r="G21" s="16">
        <v>8.450704225352112</v>
      </c>
      <c r="H21" s="16">
        <v>100</v>
      </c>
      <c r="I21" s="16"/>
      <c r="J21" s="16">
        <v>100</v>
      </c>
      <c r="K21" s="16">
        <v>97.1830985915493</v>
      </c>
      <c r="L21" s="16">
        <v>0</v>
      </c>
    </row>
    <row r="22" spans="1:12" ht="44.25" customHeight="1">
      <c r="A22" s="265"/>
      <c r="B22" s="266"/>
      <c r="C22" s="227" t="s">
        <v>200</v>
      </c>
      <c r="D22" s="229"/>
      <c r="E22" s="5">
        <v>478</v>
      </c>
      <c r="F22" s="16">
        <v>98.11715481171548</v>
      </c>
      <c r="G22" s="16">
        <v>18.410041841004183</v>
      </c>
      <c r="H22" s="16">
        <v>99.16317991631799</v>
      </c>
      <c r="I22" s="16">
        <v>10.669456066945607</v>
      </c>
      <c r="J22" s="16">
        <v>84.72803347280335</v>
      </c>
      <c r="K22" s="16">
        <v>69.6652719665272</v>
      </c>
      <c r="L22" s="16">
        <v>6.2761506276150625</v>
      </c>
    </row>
    <row r="23" spans="1:12" ht="44.25" customHeight="1">
      <c r="A23" s="223" t="s">
        <v>240</v>
      </c>
      <c r="B23" s="225"/>
      <c r="C23" s="227" t="s">
        <v>201</v>
      </c>
      <c r="D23" s="229"/>
      <c r="E23" s="5">
        <v>1073</v>
      </c>
      <c r="F23" s="16">
        <v>24.51071761416589</v>
      </c>
      <c r="G23" s="16">
        <v>75.20969245107176</v>
      </c>
      <c r="H23" s="16">
        <v>82.29263746505126</v>
      </c>
      <c r="I23" s="16">
        <v>42.404473438956195</v>
      </c>
      <c r="J23" s="16">
        <v>50.60577819198509</v>
      </c>
      <c r="K23" s="16">
        <v>27.306616961789377</v>
      </c>
      <c r="L23" s="16">
        <v>27.86579683131407</v>
      </c>
    </row>
    <row r="24" spans="1:12" ht="48.75" customHeight="1">
      <c r="A24" s="223" t="s">
        <v>256</v>
      </c>
      <c r="B24" s="225"/>
      <c r="C24" s="227" t="s">
        <v>196</v>
      </c>
      <c r="D24" s="229"/>
      <c r="E24" s="5">
        <v>1736</v>
      </c>
      <c r="F24" s="16">
        <v>9.850230414746544</v>
      </c>
      <c r="G24" s="16">
        <v>54.32027649769585</v>
      </c>
      <c r="H24" s="16">
        <v>97.86866359447005</v>
      </c>
      <c r="I24" s="16">
        <v>91.93548387096774</v>
      </c>
      <c r="J24" s="16">
        <v>0.4032258064516129</v>
      </c>
      <c r="K24" s="16">
        <v>65.26497695852535</v>
      </c>
      <c r="L24" s="16">
        <v>8.81336405529954</v>
      </c>
    </row>
    <row r="25" spans="1:12" ht="38.25" customHeight="1">
      <c r="A25" s="223" t="s">
        <v>204</v>
      </c>
      <c r="B25" s="225"/>
      <c r="C25" s="227"/>
      <c r="D25" s="229"/>
      <c r="E25" s="5">
        <v>5862</v>
      </c>
      <c r="F25" s="16">
        <v>28.24974411463664</v>
      </c>
      <c r="G25" s="16">
        <v>43.466393722279086</v>
      </c>
      <c r="H25" s="16">
        <v>86.83043329921529</v>
      </c>
      <c r="I25" s="16">
        <v>46.929375639713406</v>
      </c>
      <c r="J25" s="16">
        <v>43.03991811668372</v>
      </c>
      <c r="K25" s="16">
        <v>53.37768679631525</v>
      </c>
      <c r="L25" s="16">
        <v>16.086659843056978</v>
      </c>
    </row>
    <row r="26" spans="1:7" ht="13.5">
      <c r="A26" s="102"/>
      <c r="B26" s="102"/>
      <c r="C26" s="102"/>
      <c r="D26" s="102"/>
      <c r="E26" s="121"/>
      <c r="F26" s="121"/>
      <c r="G26" s="121"/>
    </row>
    <row r="27" spans="1:4" ht="13.5">
      <c r="A27" s="31"/>
      <c r="B27" s="31"/>
      <c r="C27" s="31"/>
      <c r="D27" s="31"/>
    </row>
    <row r="28" spans="1:15" ht="19.5" customHeight="1">
      <c r="A28" s="31"/>
      <c r="B28" s="31"/>
      <c r="C28" s="31"/>
      <c r="D28" s="31"/>
      <c r="F28" s="223" t="s">
        <v>248</v>
      </c>
      <c r="G28" s="224"/>
      <c r="H28" s="224"/>
      <c r="I28" s="224"/>
      <c r="J28" s="224"/>
      <c r="K28" s="223" t="s">
        <v>247</v>
      </c>
      <c r="L28" s="224"/>
      <c r="M28" s="224"/>
      <c r="N28" s="224"/>
      <c r="O28" s="225"/>
    </row>
    <row r="29" spans="1:15" ht="61.5" customHeight="1">
      <c r="A29" s="32"/>
      <c r="B29" s="31"/>
      <c r="C29" s="31"/>
      <c r="D29" s="31"/>
      <c r="E29" s="39" t="s">
        <v>110</v>
      </c>
      <c r="F29" s="25" t="s">
        <v>302</v>
      </c>
      <c r="G29" s="25" t="s">
        <v>303</v>
      </c>
      <c r="H29" s="25" t="s">
        <v>304</v>
      </c>
      <c r="I29" s="25" t="s">
        <v>204</v>
      </c>
      <c r="J29" s="25" t="s">
        <v>301</v>
      </c>
      <c r="K29" s="25" t="s">
        <v>302</v>
      </c>
      <c r="L29" s="25" t="s">
        <v>303</v>
      </c>
      <c r="M29" s="25" t="s">
        <v>304</v>
      </c>
      <c r="N29" s="25" t="s">
        <v>204</v>
      </c>
      <c r="O29" s="25" t="s">
        <v>301</v>
      </c>
    </row>
    <row r="30" spans="1:15" ht="47.25" customHeight="1">
      <c r="A30" s="226" t="s">
        <v>254</v>
      </c>
      <c r="B30" s="226"/>
      <c r="C30" s="227" t="s">
        <v>195</v>
      </c>
      <c r="D30" s="229"/>
      <c r="E30" s="26" t="s">
        <v>308</v>
      </c>
      <c r="F30" s="37"/>
      <c r="G30" s="37">
        <v>487</v>
      </c>
      <c r="H30" s="37">
        <v>58</v>
      </c>
      <c r="I30" s="36">
        <v>545</v>
      </c>
      <c r="J30" s="40">
        <v>9.297168201978847</v>
      </c>
      <c r="K30" s="37"/>
      <c r="L30" s="37">
        <v>29</v>
      </c>
      <c r="M30" s="37">
        <v>3</v>
      </c>
      <c r="N30" s="37">
        <v>32</v>
      </c>
      <c r="O30" s="41">
        <v>8.81542699724518</v>
      </c>
    </row>
    <row r="31" spans="1:15" ht="30" customHeight="1">
      <c r="A31" s="226"/>
      <c r="B31" s="226"/>
      <c r="C31" s="169" t="s">
        <v>202</v>
      </c>
      <c r="D31" s="164"/>
      <c r="E31" s="26" t="s">
        <v>63</v>
      </c>
      <c r="F31" s="36">
        <v>38</v>
      </c>
      <c r="G31" s="36"/>
      <c r="H31" s="36"/>
      <c r="I31" s="36">
        <v>38</v>
      </c>
      <c r="J31" s="40">
        <v>0.6482429205049471</v>
      </c>
      <c r="K31" s="36">
        <v>2</v>
      </c>
      <c r="L31" s="36"/>
      <c r="M31" s="36"/>
      <c r="N31" s="36">
        <v>2</v>
      </c>
      <c r="O31" s="41">
        <v>0.5509641873278237</v>
      </c>
    </row>
    <row r="32" spans="1:15" ht="30" customHeight="1">
      <c r="A32" s="226"/>
      <c r="B32" s="226"/>
      <c r="C32" s="267"/>
      <c r="D32" s="268"/>
      <c r="E32" s="26" t="s">
        <v>308</v>
      </c>
      <c r="F32" s="37">
        <v>147</v>
      </c>
      <c r="G32" s="37">
        <v>102</v>
      </c>
      <c r="H32" s="37"/>
      <c r="I32" s="37">
        <v>249</v>
      </c>
      <c r="J32" s="42">
        <v>4.247697031729785</v>
      </c>
      <c r="K32" s="37">
        <v>8</v>
      </c>
      <c r="L32" s="37">
        <v>5</v>
      </c>
      <c r="M32" s="37"/>
      <c r="N32" s="37">
        <v>13</v>
      </c>
      <c r="O32" s="43">
        <v>3.581267217630854</v>
      </c>
    </row>
    <row r="33" spans="1:15" ht="30" customHeight="1">
      <c r="A33" s="226"/>
      <c r="B33" s="226"/>
      <c r="C33" s="230"/>
      <c r="D33" s="232"/>
      <c r="E33" s="26" t="s">
        <v>193</v>
      </c>
      <c r="F33" s="38">
        <v>438</v>
      </c>
      <c r="G33" s="38">
        <v>56</v>
      </c>
      <c r="H33" s="38"/>
      <c r="I33" s="38">
        <v>494</v>
      </c>
      <c r="J33" s="22">
        <v>8.427157966564312</v>
      </c>
      <c r="K33" s="38">
        <v>25</v>
      </c>
      <c r="L33" s="38">
        <v>3</v>
      </c>
      <c r="M33" s="38"/>
      <c r="N33" s="38">
        <v>28</v>
      </c>
      <c r="O33" s="44">
        <v>7.7134986225895315</v>
      </c>
    </row>
    <row r="34" spans="1:15" ht="30" customHeight="1">
      <c r="A34" s="226"/>
      <c r="B34" s="226"/>
      <c r="C34" s="169" t="s">
        <v>203</v>
      </c>
      <c r="D34" s="164"/>
      <c r="E34" s="26" t="s">
        <v>308</v>
      </c>
      <c r="F34" s="37">
        <v>78</v>
      </c>
      <c r="G34" s="37"/>
      <c r="H34" s="37"/>
      <c r="I34" s="37">
        <v>78</v>
      </c>
      <c r="J34" s="42">
        <v>1.330603889457523</v>
      </c>
      <c r="K34" s="37">
        <v>4</v>
      </c>
      <c r="L34" s="37"/>
      <c r="M34" s="37"/>
      <c r="N34" s="37">
        <v>4</v>
      </c>
      <c r="O34" s="43">
        <v>1.1019283746556474</v>
      </c>
    </row>
    <row r="35" spans="1:15" ht="30" customHeight="1">
      <c r="A35" s="226"/>
      <c r="B35" s="226"/>
      <c r="C35" s="230"/>
      <c r="D35" s="232"/>
      <c r="E35" s="26" t="s">
        <v>193</v>
      </c>
      <c r="F35" s="38">
        <v>23</v>
      </c>
      <c r="G35" s="38"/>
      <c r="H35" s="38"/>
      <c r="I35" s="38">
        <v>23</v>
      </c>
      <c r="J35" s="22">
        <v>0.39235755714773113</v>
      </c>
      <c r="K35" s="38">
        <v>1</v>
      </c>
      <c r="L35" s="38"/>
      <c r="M35" s="38"/>
      <c r="N35" s="38">
        <v>1</v>
      </c>
      <c r="O35" s="44">
        <v>0.27548209366391185</v>
      </c>
    </row>
    <row r="36" spans="1:15" ht="30" customHeight="1">
      <c r="A36" s="226" t="s">
        <v>239</v>
      </c>
      <c r="B36" s="226"/>
      <c r="C36" s="169" t="s">
        <v>198</v>
      </c>
      <c r="D36" s="164"/>
      <c r="E36" s="26" t="s">
        <v>308</v>
      </c>
      <c r="F36" s="37"/>
      <c r="G36" s="37">
        <v>134</v>
      </c>
      <c r="H36" s="37"/>
      <c r="I36" s="37">
        <v>134</v>
      </c>
      <c r="J36" s="42">
        <v>2.2859092459911294</v>
      </c>
      <c r="K36" s="37"/>
      <c r="L36" s="37">
        <v>10</v>
      </c>
      <c r="M36" s="37"/>
      <c r="N36" s="37">
        <v>10</v>
      </c>
      <c r="O36" s="43">
        <v>2.7548209366391183</v>
      </c>
    </row>
    <row r="37" spans="1:15" ht="30" customHeight="1">
      <c r="A37" s="226"/>
      <c r="B37" s="226"/>
      <c r="C37" s="267"/>
      <c r="D37" s="268"/>
      <c r="E37" s="26" t="s">
        <v>193</v>
      </c>
      <c r="F37" s="37"/>
      <c r="G37" s="37">
        <v>15</v>
      </c>
      <c r="H37" s="37"/>
      <c r="I37" s="37">
        <v>15</v>
      </c>
      <c r="J37" s="42">
        <v>0.25588536335721596</v>
      </c>
      <c r="K37" s="37"/>
      <c r="L37" s="37">
        <v>1</v>
      </c>
      <c r="M37" s="37"/>
      <c r="N37" s="37">
        <v>1</v>
      </c>
      <c r="O37" s="43">
        <v>0.27548209366391185</v>
      </c>
    </row>
    <row r="38" spans="1:15" ht="30" customHeight="1">
      <c r="A38" s="226"/>
      <c r="B38" s="226"/>
      <c r="C38" s="230"/>
      <c r="D38" s="232"/>
      <c r="E38" s="26" t="s">
        <v>64</v>
      </c>
      <c r="F38" s="38">
        <v>262</v>
      </c>
      <c r="G38" s="38"/>
      <c r="H38" s="38"/>
      <c r="I38" s="38">
        <v>262</v>
      </c>
      <c r="J38" s="22">
        <v>4.469464346639373</v>
      </c>
      <c r="K38" s="38">
        <v>23</v>
      </c>
      <c r="L38" s="38"/>
      <c r="M38" s="38"/>
      <c r="N38" s="38">
        <v>23</v>
      </c>
      <c r="O38" s="44">
        <v>6.336088154269972</v>
      </c>
    </row>
    <row r="39" spans="1:15" ht="30" customHeight="1">
      <c r="A39" s="226"/>
      <c r="B39" s="226"/>
      <c r="C39" s="169" t="s">
        <v>199</v>
      </c>
      <c r="D39" s="164"/>
      <c r="E39" s="26" t="s">
        <v>308</v>
      </c>
      <c r="F39" s="36"/>
      <c r="G39" s="36"/>
      <c r="H39" s="36">
        <v>12</v>
      </c>
      <c r="I39" s="36">
        <v>12</v>
      </c>
      <c r="J39" s="40">
        <v>0.2047082906857728</v>
      </c>
      <c r="K39" s="36"/>
      <c r="L39" s="36"/>
      <c r="M39" s="36">
        <v>1</v>
      </c>
      <c r="N39" s="36">
        <v>1</v>
      </c>
      <c r="O39" s="41">
        <v>0.27548209366391185</v>
      </c>
    </row>
    <row r="40" spans="1:15" ht="30" customHeight="1">
      <c r="A40" s="226"/>
      <c r="B40" s="226"/>
      <c r="C40" s="230"/>
      <c r="D40" s="232"/>
      <c r="E40" s="26" t="s">
        <v>64</v>
      </c>
      <c r="F40" s="38">
        <v>333</v>
      </c>
      <c r="G40" s="38">
        <v>321</v>
      </c>
      <c r="H40" s="38"/>
      <c r="I40" s="38">
        <v>654</v>
      </c>
      <c r="J40" s="22">
        <v>11.156601842374616</v>
      </c>
      <c r="K40" s="38">
        <v>32</v>
      </c>
      <c r="L40" s="38">
        <v>31</v>
      </c>
      <c r="M40" s="38"/>
      <c r="N40" s="38">
        <v>63</v>
      </c>
      <c r="O40" s="44">
        <v>17.355371900826448</v>
      </c>
    </row>
    <row r="41" spans="1:15" ht="30" customHeight="1">
      <c r="A41" s="226"/>
      <c r="B41" s="226"/>
      <c r="C41" s="227" t="s">
        <v>197</v>
      </c>
      <c r="D41" s="229"/>
      <c r="E41" s="26" t="s">
        <v>65</v>
      </c>
      <c r="F41" s="35"/>
      <c r="G41" s="35">
        <v>39</v>
      </c>
      <c r="H41" s="35">
        <v>32</v>
      </c>
      <c r="I41" s="35">
        <v>71</v>
      </c>
      <c r="J41" s="16">
        <v>1.2111907198908223</v>
      </c>
      <c r="K41" s="35"/>
      <c r="L41" s="35">
        <v>3</v>
      </c>
      <c r="M41" s="35">
        <v>2</v>
      </c>
      <c r="N41" s="35">
        <v>5</v>
      </c>
      <c r="O41" s="45">
        <v>1.3774104683195592</v>
      </c>
    </row>
    <row r="42" spans="1:15" ht="30" customHeight="1">
      <c r="A42" s="226"/>
      <c r="B42" s="226"/>
      <c r="C42" s="169" t="s">
        <v>200</v>
      </c>
      <c r="D42" s="164"/>
      <c r="E42" s="26" t="s">
        <v>308</v>
      </c>
      <c r="F42" s="36"/>
      <c r="G42" s="36">
        <v>433</v>
      </c>
      <c r="H42" s="36"/>
      <c r="I42" s="36">
        <v>433</v>
      </c>
      <c r="J42" s="40">
        <v>7.3865574889116346</v>
      </c>
      <c r="K42" s="36"/>
      <c r="L42" s="36">
        <v>29</v>
      </c>
      <c r="M42" s="36"/>
      <c r="N42" s="36">
        <v>29</v>
      </c>
      <c r="O42" s="41">
        <v>7.988980716253444</v>
      </c>
    </row>
    <row r="43" spans="1:15" s="10" customFormat="1" ht="30" customHeight="1">
      <c r="A43" s="226"/>
      <c r="B43" s="226"/>
      <c r="C43" s="267"/>
      <c r="D43" s="268"/>
      <c r="E43" s="26" t="s">
        <v>193</v>
      </c>
      <c r="F43" s="37"/>
      <c r="G43" s="37">
        <v>33</v>
      </c>
      <c r="H43" s="37"/>
      <c r="I43" s="37">
        <v>33</v>
      </c>
      <c r="J43" s="42">
        <v>0.5629477993858751</v>
      </c>
      <c r="K43" s="37"/>
      <c r="L43" s="37">
        <v>2</v>
      </c>
      <c r="M43" s="37"/>
      <c r="N43" s="37">
        <v>2</v>
      </c>
      <c r="O43" s="43">
        <v>0.5509641873278237</v>
      </c>
    </row>
    <row r="44" spans="1:15" s="10" customFormat="1" ht="30" customHeight="1">
      <c r="A44" s="226"/>
      <c r="B44" s="226"/>
      <c r="C44" s="230"/>
      <c r="D44" s="232"/>
      <c r="E44" s="26" t="s">
        <v>64</v>
      </c>
      <c r="F44" s="38"/>
      <c r="G44" s="38">
        <v>12</v>
      </c>
      <c r="H44" s="38"/>
      <c r="I44" s="38">
        <v>12</v>
      </c>
      <c r="J44" s="22">
        <v>0.2047082906857728</v>
      </c>
      <c r="K44" s="38"/>
      <c r="L44" s="38">
        <v>1</v>
      </c>
      <c r="M44" s="38"/>
      <c r="N44" s="38">
        <v>1</v>
      </c>
      <c r="O44" s="44">
        <v>0.27548209366391185</v>
      </c>
    </row>
    <row r="45" spans="1:15" ht="30" customHeight="1">
      <c r="A45" s="226" t="s">
        <v>240</v>
      </c>
      <c r="B45" s="226"/>
      <c r="C45" s="227" t="s">
        <v>201</v>
      </c>
      <c r="D45" s="229"/>
      <c r="E45" s="26" t="s">
        <v>308</v>
      </c>
      <c r="F45" s="35"/>
      <c r="G45" s="35">
        <v>596</v>
      </c>
      <c r="H45" s="35">
        <v>477</v>
      </c>
      <c r="I45" s="35">
        <v>1073</v>
      </c>
      <c r="J45" s="16">
        <v>18.304332992152847</v>
      </c>
      <c r="K45" s="35"/>
      <c r="L45" s="35">
        <v>25</v>
      </c>
      <c r="M45" s="35">
        <v>19</v>
      </c>
      <c r="N45" s="35">
        <v>44</v>
      </c>
      <c r="O45" s="45">
        <v>12.121212121212121</v>
      </c>
    </row>
    <row r="46" spans="1:15" ht="46.5" customHeight="1">
      <c r="A46" s="226" t="s">
        <v>256</v>
      </c>
      <c r="B46" s="226"/>
      <c r="C46" s="227" t="s">
        <v>196</v>
      </c>
      <c r="D46" s="229"/>
      <c r="E46" s="26" t="s">
        <v>63</v>
      </c>
      <c r="F46" s="36"/>
      <c r="G46" s="36">
        <v>51</v>
      </c>
      <c r="H46" s="36"/>
      <c r="I46" s="36">
        <v>51</v>
      </c>
      <c r="J46" s="40">
        <v>0.8700102354145343</v>
      </c>
      <c r="K46" s="36"/>
      <c r="L46" s="36">
        <v>3</v>
      </c>
      <c r="M46" s="36"/>
      <c r="N46" s="36">
        <v>3</v>
      </c>
      <c r="O46" s="41">
        <v>0.8264462809917356</v>
      </c>
    </row>
    <row r="47" spans="1:15" ht="30" customHeight="1">
      <c r="A47" s="226"/>
      <c r="B47" s="226"/>
      <c r="C47" s="227"/>
      <c r="D47" s="229"/>
      <c r="E47" s="26" t="s">
        <v>193</v>
      </c>
      <c r="F47" s="38"/>
      <c r="G47" s="38">
        <v>838</v>
      </c>
      <c r="H47" s="38">
        <v>847</v>
      </c>
      <c r="I47" s="38">
        <v>1685</v>
      </c>
      <c r="J47" s="22">
        <v>28.74445581712726</v>
      </c>
      <c r="K47" s="38"/>
      <c r="L47" s="38">
        <v>49</v>
      </c>
      <c r="M47" s="38">
        <v>52</v>
      </c>
      <c r="N47" s="38">
        <v>101</v>
      </c>
      <c r="O47" s="44">
        <v>27.823691460055098</v>
      </c>
    </row>
    <row r="48" spans="1:15" ht="13.5">
      <c r="A48" s="83" t="s">
        <v>300</v>
      </c>
      <c r="B48" s="84"/>
      <c r="C48" s="33"/>
      <c r="D48" s="34"/>
      <c r="E48" s="34"/>
      <c r="F48" s="38">
        <v>1319</v>
      </c>
      <c r="G48" s="38">
        <v>3117</v>
      </c>
      <c r="H48" s="38">
        <v>1426</v>
      </c>
      <c r="I48" s="38">
        <v>5862</v>
      </c>
      <c r="J48" s="38">
        <v>100</v>
      </c>
      <c r="K48" s="38">
        <v>95</v>
      </c>
      <c r="L48" s="38">
        <v>191</v>
      </c>
      <c r="M48" s="38">
        <v>77</v>
      </c>
      <c r="N48" s="38">
        <v>363</v>
      </c>
      <c r="O48" s="16">
        <v>100</v>
      </c>
    </row>
    <row r="49" spans="1:13" s="10" customFormat="1" ht="13.5">
      <c r="A49" s="60"/>
      <c r="B49" s="31"/>
      <c r="C49" s="31"/>
      <c r="M49" s="111"/>
    </row>
    <row r="50" spans="1:13" s="10" customFormat="1" ht="13.5">
      <c r="A50" s="3"/>
      <c r="M50" s="111"/>
    </row>
    <row r="51" ht="13.5">
      <c r="M51" s="111"/>
    </row>
    <row r="52" ht="13.5">
      <c r="M52" s="111"/>
    </row>
    <row r="53" ht="13.5">
      <c r="M53" s="111"/>
    </row>
    <row r="54" ht="13.5">
      <c r="M54" s="111"/>
    </row>
    <row r="55" ht="13.5">
      <c r="M55" s="111"/>
    </row>
    <row r="56" spans="1:14" ht="18" customHeight="1">
      <c r="A56" s="110"/>
      <c r="B56" s="252" t="s">
        <v>264</v>
      </c>
      <c r="C56" s="253"/>
      <c r="D56" s="124" t="s">
        <v>247</v>
      </c>
      <c r="E56" s="124" t="s">
        <v>248</v>
      </c>
      <c r="F56" s="125" t="s">
        <v>305</v>
      </c>
      <c r="G56" s="124" t="s">
        <v>121</v>
      </c>
      <c r="H56" s="126" t="s">
        <v>192</v>
      </c>
      <c r="I56" s="127" t="s">
        <v>288</v>
      </c>
      <c r="N56" s="111"/>
    </row>
    <row r="57" spans="1:14" ht="18" customHeight="1">
      <c r="A57" s="241" t="s">
        <v>254</v>
      </c>
      <c r="B57" s="250" t="s">
        <v>265</v>
      </c>
      <c r="C57" s="251"/>
      <c r="D57" s="128">
        <v>3</v>
      </c>
      <c r="E57" s="128">
        <v>54</v>
      </c>
      <c r="F57" s="129">
        <f>100*D57/363</f>
        <v>0.8264462809917356</v>
      </c>
      <c r="G57" s="40">
        <f>100*E57/5862</f>
        <v>0.9211873080859775</v>
      </c>
      <c r="H57" s="40">
        <v>14.814814814814815</v>
      </c>
      <c r="I57" s="41">
        <v>12.962962962962964</v>
      </c>
      <c r="N57" s="111"/>
    </row>
    <row r="58" spans="1:14" ht="18" customHeight="1">
      <c r="A58" s="242"/>
      <c r="B58" s="244" t="s">
        <v>266</v>
      </c>
      <c r="C58" s="245"/>
      <c r="D58" s="130">
        <v>6</v>
      </c>
      <c r="E58" s="130">
        <v>97</v>
      </c>
      <c r="F58" s="131">
        <f aca="true" t="shared" si="0" ref="F58:F100">100*D58/363</f>
        <v>1.6528925619834711</v>
      </c>
      <c r="G58" s="42">
        <f aca="true" t="shared" si="1" ref="G58:G100">100*E58/5862</f>
        <v>1.6547253497099965</v>
      </c>
      <c r="H58" s="42">
        <v>53.608247422680414</v>
      </c>
      <c r="I58" s="43">
        <v>19.587628865979383</v>
      </c>
      <c r="N58" s="111"/>
    </row>
    <row r="59" spans="1:14" ht="18" customHeight="1">
      <c r="A59" s="242"/>
      <c r="B59" s="244" t="s">
        <v>267</v>
      </c>
      <c r="C59" s="245"/>
      <c r="D59" s="130">
        <v>5</v>
      </c>
      <c r="E59" s="130">
        <v>92</v>
      </c>
      <c r="F59" s="131">
        <f t="shared" si="0"/>
        <v>1.3774104683195592</v>
      </c>
      <c r="G59" s="42">
        <f t="shared" si="1"/>
        <v>1.5694302285909245</v>
      </c>
      <c r="H59" s="42">
        <v>66.30434782608695</v>
      </c>
      <c r="I59" s="43">
        <v>38.04347826086956</v>
      </c>
      <c r="N59" s="111"/>
    </row>
    <row r="60" spans="1:14" ht="18" customHeight="1">
      <c r="A60" s="242"/>
      <c r="B60" s="244" t="s">
        <v>268</v>
      </c>
      <c r="C60" s="245"/>
      <c r="D60" s="130">
        <v>15</v>
      </c>
      <c r="E60" s="130">
        <v>265</v>
      </c>
      <c r="F60" s="131">
        <f t="shared" si="0"/>
        <v>4.132231404958677</v>
      </c>
      <c r="G60" s="42">
        <f t="shared" si="1"/>
        <v>4.520641419310816</v>
      </c>
      <c r="H60" s="42">
        <v>15.09433962264151</v>
      </c>
      <c r="I60" s="43">
        <v>23.39622641509434</v>
      </c>
      <c r="N60" s="111"/>
    </row>
    <row r="61" spans="1:14" ht="18" customHeight="1">
      <c r="A61" s="242"/>
      <c r="B61" s="244" t="s">
        <v>269</v>
      </c>
      <c r="C61" s="245"/>
      <c r="D61" s="130">
        <v>6</v>
      </c>
      <c r="E61" s="130">
        <v>104</v>
      </c>
      <c r="F61" s="131">
        <f t="shared" si="0"/>
        <v>1.6528925619834711</v>
      </c>
      <c r="G61" s="42">
        <f t="shared" si="1"/>
        <v>1.7741385192766974</v>
      </c>
      <c r="H61" s="42">
        <v>2.8846153846153846</v>
      </c>
      <c r="I61" s="43">
        <v>43.26923076923077</v>
      </c>
      <c r="N61" s="111"/>
    </row>
    <row r="62" spans="1:14" ht="18" customHeight="1">
      <c r="A62" s="242"/>
      <c r="B62" s="244" t="s">
        <v>274</v>
      </c>
      <c r="C62" s="245"/>
      <c r="D62" s="130">
        <v>6</v>
      </c>
      <c r="E62" s="130">
        <v>102</v>
      </c>
      <c r="F62" s="131">
        <f t="shared" si="0"/>
        <v>1.6528925619834711</v>
      </c>
      <c r="G62" s="42">
        <f t="shared" si="1"/>
        <v>1.7400204708290685</v>
      </c>
      <c r="H62" s="42">
        <v>13.72549019607843</v>
      </c>
      <c r="I62" s="43">
        <v>23.529411764705884</v>
      </c>
      <c r="N62" s="111"/>
    </row>
    <row r="63" spans="1:14" ht="18" customHeight="1">
      <c r="A63" s="242"/>
      <c r="B63" s="244" t="s">
        <v>270</v>
      </c>
      <c r="C63" s="245"/>
      <c r="D63" s="130">
        <v>1</v>
      </c>
      <c r="E63" s="130">
        <v>19</v>
      </c>
      <c r="F63" s="131">
        <f t="shared" si="0"/>
        <v>0.27548209366391185</v>
      </c>
      <c r="G63" s="42">
        <f t="shared" si="1"/>
        <v>0.32412146025247357</v>
      </c>
      <c r="H63" s="42"/>
      <c r="I63" s="43">
        <v>63.1578947368421</v>
      </c>
      <c r="N63" s="111"/>
    </row>
    <row r="64" spans="1:9" ht="18" customHeight="1">
      <c r="A64" s="242"/>
      <c r="B64" s="244" t="s">
        <v>271</v>
      </c>
      <c r="C64" s="245"/>
      <c r="D64" s="130">
        <v>16</v>
      </c>
      <c r="E64" s="130">
        <v>291</v>
      </c>
      <c r="F64" s="131">
        <f t="shared" si="0"/>
        <v>4.40771349862259</v>
      </c>
      <c r="G64" s="42">
        <f t="shared" si="1"/>
        <v>4.96417604912999</v>
      </c>
      <c r="H64" s="42">
        <v>4.810996563573883</v>
      </c>
      <c r="I64" s="43">
        <v>45.70446735395189</v>
      </c>
    </row>
    <row r="65" spans="1:9" ht="18" customHeight="1">
      <c r="A65" s="242"/>
      <c r="B65" s="244" t="s">
        <v>272</v>
      </c>
      <c r="C65" s="245"/>
      <c r="D65" s="130">
        <v>13</v>
      </c>
      <c r="E65" s="130">
        <v>237</v>
      </c>
      <c r="F65" s="131">
        <f t="shared" si="0"/>
        <v>3.581267217630854</v>
      </c>
      <c r="G65" s="42">
        <f t="shared" si="1"/>
        <v>4.042988741044012</v>
      </c>
      <c r="H65" s="42">
        <v>51.0548523206751</v>
      </c>
      <c r="I65" s="43">
        <v>42.19409282700422</v>
      </c>
    </row>
    <row r="66" spans="1:9" ht="18" customHeight="1">
      <c r="A66" s="242"/>
      <c r="B66" s="244" t="s">
        <v>275</v>
      </c>
      <c r="C66" s="245"/>
      <c r="D66" s="130">
        <v>2</v>
      </c>
      <c r="E66" s="130">
        <v>38</v>
      </c>
      <c r="F66" s="131">
        <f t="shared" si="0"/>
        <v>0.5509641873278237</v>
      </c>
      <c r="G66" s="42">
        <f t="shared" si="1"/>
        <v>0.6482429205049471</v>
      </c>
      <c r="H66" s="42">
        <v>89.47368421052632</v>
      </c>
      <c r="I66" s="43">
        <v>5.2631578947368425</v>
      </c>
    </row>
    <row r="67" spans="1:9" ht="18" customHeight="1">
      <c r="A67" s="242"/>
      <c r="B67" s="244" t="s">
        <v>273</v>
      </c>
      <c r="C67" s="245"/>
      <c r="D67" s="130">
        <v>6</v>
      </c>
      <c r="E67" s="130">
        <v>105</v>
      </c>
      <c r="F67" s="131">
        <f t="shared" si="0"/>
        <v>1.6528925619834711</v>
      </c>
      <c r="G67" s="42">
        <f t="shared" si="1"/>
        <v>1.7911975435005119</v>
      </c>
      <c r="H67" s="42">
        <v>67.61904761904762</v>
      </c>
      <c r="I67" s="43">
        <v>14.285714285714286</v>
      </c>
    </row>
    <row r="68" spans="1:9" ht="18" customHeight="1">
      <c r="A68" s="243"/>
      <c r="B68" s="246" t="s">
        <v>276</v>
      </c>
      <c r="C68" s="247"/>
      <c r="D68" s="132">
        <v>1</v>
      </c>
      <c r="E68" s="132">
        <v>23</v>
      </c>
      <c r="F68" s="133">
        <f t="shared" si="0"/>
        <v>0.27548209366391185</v>
      </c>
      <c r="G68" s="22">
        <f t="shared" si="1"/>
        <v>0.39235755714773113</v>
      </c>
      <c r="H68" s="22">
        <v>78.26086956521739</v>
      </c>
      <c r="I68" s="44">
        <v>13.043478260869565</v>
      </c>
    </row>
    <row r="69" spans="1:9" ht="18" customHeight="1">
      <c r="A69" s="241" t="s">
        <v>239</v>
      </c>
      <c r="B69" s="250" t="s">
        <v>265</v>
      </c>
      <c r="C69" s="251"/>
      <c r="D69" s="128">
        <v>2</v>
      </c>
      <c r="E69" s="128">
        <v>29</v>
      </c>
      <c r="F69" s="129">
        <f t="shared" si="0"/>
        <v>0.5509641873278237</v>
      </c>
      <c r="G69" s="40">
        <f t="shared" si="1"/>
        <v>0.4947117024906175</v>
      </c>
      <c r="H69" s="40"/>
      <c r="I69" s="41">
        <v>55.172413793103445</v>
      </c>
    </row>
    <row r="70" spans="1:9" ht="18" customHeight="1">
      <c r="A70" s="242"/>
      <c r="B70" s="244" t="s">
        <v>266</v>
      </c>
      <c r="C70" s="245"/>
      <c r="D70" s="130">
        <v>8</v>
      </c>
      <c r="E70" s="130">
        <v>101</v>
      </c>
      <c r="F70" s="131">
        <f t="shared" si="0"/>
        <v>2.203856749311295</v>
      </c>
      <c r="G70" s="42">
        <f t="shared" si="1"/>
        <v>1.722961446605254</v>
      </c>
      <c r="H70" s="42">
        <v>5.9405940594059405</v>
      </c>
      <c r="I70" s="43">
        <v>68.31683168316832</v>
      </c>
    </row>
    <row r="71" spans="1:9" ht="18" customHeight="1">
      <c r="A71" s="242"/>
      <c r="B71" s="244" t="s">
        <v>277</v>
      </c>
      <c r="C71" s="245"/>
      <c r="D71" s="130">
        <v>4</v>
      </c>
      <c r="E71" s="130">
        <v>52</v>
      </c>
      <c r="F71" s="131">
        <f t="shared" si="0"/>
        <v>1.1019283746556474</v>
      </c>
      <c r="G71" s="42">
        <f t="shared" si="1"/>
        <v>0.8870692596383487</v>
      </c>
      <c r="H71" s="42"/>
      <c r="I71" s="43">
        <v>51.92307692307692</v>
      </c>
    </row>
    <row r="72" spans="1:9" ht="18" customHeight="1">
      <c r="A72" s="242"/>
      <c r="B72" s="244" t="s">
        <v>282</v>
      </c>
      <c r="C72" s="245"/>
      <c r="D72" s="130">
        <v>2</v>
      </c>
      <c r="E72" s="130">
        <v>33</v>
      </c>
      <c r="F72" s="131">
        <f t="shared" si="0"/>
        <v>0.5509641873278237</v>
      </c>
      <c r="G72" s="42">
        <f t="shared" si="1"/>
        <v>0.5629477993858751</v>
      </c>
      <c r="H72" s="42">
        <v>60.60606060606061</v>
      </c>
      <c r="I72" s="43">
        <v>81.81818181818181</v>
      </c>
    </row>
    <row r="73" spans="1:9" ht="18" customHeight="1">
      <c r="A73" s="242"/>
      <c r="B73" s="244" t="s">
        <v>269</v>
      </c>
      <c r="C73" s="245"/>
      <c r="D73" s="130">
        <v>13</v>
      </c>
      <c r="E73" s="130">
        <v>192</v>
      </c>
      <c r="F73" s="131">
        <f t="shared" si="0"/>
        <v>3.581267217630854</v>
      </c>
      <c r="G73" s="42">
        <f t="shared" si="1"/>
        <v>3.2753326509723646</v>
      </c>
      <c r="H73" s="42"/>
      <c r="I73" s="43">
        <v>83.85416666666667</v>
      </c>
    </row>
    <row r="74" spans="1:9" ht="18" customHeight="1">
      <c r="A74" s="242"/>
      <c r="B74" s="244" t="s">
        <v>278</v>
      </c>
      <c r="C74" s="245"/>
      <c r="D74" s="130">
        <v>7</v>
      </c>
      <c r="E74" s="130">
        <v>84</v>
      </c>
      <c r="F74" s="131">
        <f t="shared" si="0"/>
        <v>1.9283746556473829</v>
      </c>
      <c r="G74" s="42">
        <f t="shared" si="1"/>
        <v>1.4329580348004094</v>
      </c>
      <c r="H74" s="42"/>
      <c r="I74" s="43">
        <v>39.285714285714285</v>
      </c>
    </row>
    <row r="75" spans="1:9" ht="18" customHeight="1">
      <c r="A75" s="242"/>
      <c r="B75" s="244" t="s">
        <v>279</v>
      </c>
      <c r="C75" s="245"/>
      <c r="D75" s="130">
        <v>5</v>
      </c>
      <c r="E75" s="130">
        <v>58</v>
      </c>
      <c r="F75" s="131">
        <f t="shared" si="0"/>
        <v>1.3774104683195592</v>
      </c>
      <c r="G75" s="42">
        <f t="shared" si="1"/>
        <v>0.989423404981235</v>
      </c>
      <c r="H75" s="42"/>
      <c r="I75" s="43">
        <v>62.06896551724138</v>
      </c>
    </row>
    <row r="76" spans="1:9" ht="18" customHeight="1">
      <c r="A76" s="242"/>
      <c r="B76" s="244" t="s">
        <v>270</v>
      </c>
      <c r="C76" s="245"/>
      <c r="D76" s="130">
        <v>1</v>
      </c>
      <c r="E76" s="130">
        <v>15</v>
      </c>
      <c r="F76" s="131">
        <f t="shared" si="0"/>
        <v>0.27548209366391185</v>
      </c>
      <c r="G76" s="42">
        <f t="shared" si="1"/>
        <v>0.25588536335721596</v>
      </c>
      <c r="H76" s="42"/>
      <c r="I76" s="43">
        <v>100</v>
      </c>
    </row>
    <row r="77" spans="1:9" ht="18" customHeight="1">
      <c r="A77" s="242"/>
      <c r="B77" s="244" t="s">
        <v>271</v>
      </c>
      <c r="C77" s="245"/>
      <c r="D77" s="130">
        <v>8</v>
      </c>
      <c r="E77" s="130">
        <v>105</v>
      </c>
      <c r="F77" s="131">
        <f t="shared" si="0"/>
        <v>2.203856749311295</v>
      </c>
      <c r="G77" s="42">
        <f t="shared" si="1"/>
        <v>1.7911975435005119</v>
      </c>
      <c r="H77" s="42"/>
      <c r="I77" s="43">
        <v>96.19047619047619</v>
      </c>
    </row>
    <row r="78" spans="1:9" ht="18" customHeight="1">
      <c r="A78" s="242"/>
      <c r="B78" s="244" t="s">
        <v>280</v>
      </c>
      <c r="C78" s="245"/>
      <c r="D78" s="130">
        <v>68</v>
      </c>
      <c r="E78" s="130">
        <v>714</v>
      </c>
      <c r="F78" s="131">
        <f t="shared" si="0"/>
        <v>18.732782369146005</v>
      </c>
      <c r="G78" s="42">
        <f t="shared" si="1"/>
        <v>12.18014329580348</v>
      </c>
      <c r="H78" s="42">
        <v>35.15406162464986</v>
      </c>
      <c r="I78" s="43">
        <v>11.624649859943977</v>
      </c>
    </row>
    <row r="79" spans="1:9" ht="18" customHeight="1">
      <c r="A79" s="242"/>
      <c r="B79" s="244" t="s">
        <v>272</v>
      </c>
      <c r="C79" s="245"/>
      <c r="D79" s="130">
        <v>13</v>
      </c>
      <c r="E79" s="130">
        <v>189</v>
      </c>
      <c r="F79" s="131">
        <f t="shared" si="0"/>
        <v>3.581267217630854</v>
      </c>
      <c r="G79" s="42">
        <f t="shared" si="1"/>
        <v>3.224155578300921</v>
      </c>
      <c r="H79" s="42">
        <v>32.27513227513227</v>
      </c>
      <c r="I79" s="43">
        <v>88.88888888888889</v>
      </c>
    </row>
    <row r="80" spans="1:9" ht="18" customHeight="1">
      <c r="A80" s="242"/>
      <c r="B80" s="244" t="s">
        <v>273</v>
      </c>
      <c r="C80" s="245"/>
      <c r="D80" s="130">
        <v>3</v>
      </c>
      <c r="E80" s="130">
        <v>41</v>
      </c>
      <c r="F80" s="131">
        <f t="shared" si="0"/>
        <v>0.8264462809917356</v>
      </c>
      <c r="G80" s="42">
        <f t="shared" si="1"/>
        <v>0.6994199931763904</v>
      </c>
      <c r="H80" s="42">
        <v>26.829268292682926</v>
      </c>
      <c r="I80" s="43">
        <v>60.97560975609756</v>
      </c>
    </row>
    <row r="81" spans="1:9" ht="18" customHeight="1">
      <c r="A81" s="243"/>
      <c r="B81" s="246" t="s">
        <v>281</v>
      </c>
      <c r="C81" s="247"/>
      <c r="D81" s="132">
        <v>1</v>
      </c>
      <c r="E81" s="132">
        <v>13</v>
      </c>
      <c r="F81" s="133">
        <f t="shared" si="0"/>
        <v>0.27548209366391185</v>
      </c>
      <c r="G81" s="22">
        <f t="shared" si="1"/>
        <v>0.22176731490958718</v>
      </c>
      <c r="H81" s="22">
        <v>100</v>
      </c>
      <c r="I81" s="44">
        <v>30.76923076923077</v>
      </c>
    </row>
    <row r="82" spans="1:9" ht="49.5" customHeight="1">
      <c r="A82" s="91" t="s">
        <v>240</v>
      </c>
      <c r="B82" s="248" t="s">
        <v>276</v>
      </c>
      <c r="C82" s="249"/>
      <c r="D82" s="134">
        <v>44</v>
      </c>
      <c r="E82" s="134">
        <v>1073</v>
      </c>
      <c r="F82" s="135">
        <f t="shared" si="0"/>
        <v>12.121212121212121</v>
      </c>
      <c r="G82" s="16">
        <f t="shared" si="1"/>
        <v>18.304332992152847</v>
      </c>
      <c r="H82" s="16">
        <v>75.20969245107176</v>
      </c>
      <c r="I82" s="45">
        <v>24.417520969245107</v>
      </c>
    </row>
    <row r="83" spans="1:9" ht="18" customHeight="1">
      <c r="A83" s="241" t="s">
        <v>256</v>
      </c>
      <c r="B83" s="250" t="s">
        <v>265</v>
      </c>
      <c r="C83" s="251"/>
      <c r="D83" s="128">
        <v>1</v>
      </c>
      <c r="E83" s="128">
        <v>16</v>
      </c>
      <c r="F83" s="129">
        <f t="shared" si="0"/>
        <v>0.27548209366391185</v>
      </c>
      <c r="G83" s="40">
        <f t="shared" si="1"/>
        <v>0.27294438758103035</v>
      </c>
      <c r="H83" s="40">
        <v>25</v>
      </c>
      <c r="I83" s="41">
        <v>6.25</v>
      </c>
    </row>
    <row r="84" spans="1:9" ht="18" customHeight="1">
      <c r="A84" s="242"/>
      <c r="B84" s="244" t="s">
        <v>283</v>
      </c>
      <c r="C84" s="245"/>
      <c r="D84" s="130">
        <v>6</v>
      </c>
      <c r="E84" s="130">
        <v>84</v>
      </c>
      <c r="F84" s="131">
        <f t="shared" si="0"/>
        <v>1.6528925619834711</v>
      </c>
      <c r="G84" s="42">
        <f t="shared" si="1"/>
        <v>1.4329580348004094</v>
      </c>
      <c r="H84" s="42">
        <v>40.476190476190474</v>
      </c>
      <c r="I84" s="43">
        <v>8.333333333333334</v>
      </c>
    </row>
    <row r="85" spans="1:9" ht="18" customHeight="1">
      <c r="A85" s="242"/>
      <c r="B85" s="244" t="s">
        <v>277</v>
      </c>
      <c r="C85" s="245"/>
      <c r="D85" s="130">
        <v>7</v>
      </c>
      <c r="E85" s="130">
        <v>97</v>
      </c>
      <c r="F85" s="131">
        <f t="shared" si="0"/>
        <v>1.9283746556473829</v>
      </c>
      <c r="G85" s="42">
        <f t="shared" si="1"/>
        <v>1.6547253497099965</v>
      </c>
      <c r="H85" s="42">
        <v>73.19587628865979</v>
      </c>
      <c r="I85" s="43">
        <v>6.185567010309279</v>
      </c>
    </row>
    <row r="86" spans="1:9" ht="18" customHeight="1">
      <c r="A86" s="242"/>
      <c r="B86" s="244" t="s">
        <v>267</v>
      </c>
      <c r="C86" s="245"/>
      <c r="D86" s="130">
        <v>1</v>
      </c>
      <c r="E86" s="130">
        <v>16</v>
      </c>
      <c r="F86" s="131">
        <f t="shared" si="0"/>
        <v>0.27548209366391185</v>
      </c>
      <c r="G86" s="42">
        <f t="shared" si="1"/>
        <v>0.27294438758103035</v>
      </c>
      <c r="H86" s="42">
        <v>81.25</v>
      </c>
      <c r="I86" s="43">
        <v>6.25</v>
      </c>
    </row>
    <row r="87" spans="1:9" ht="18" customHeight="1">
      <c r="A87" s="242"/>
      <c r="B87" s="244" t="s">
        <v>282</v>
      </c>
      <c r="C87" s="245"/>
      <c r="D87" s="130">
        <v>4</v>
      </c>
      <c r="E87" s="130">
        <v>80</v>
      </c>
      <c r="F87" s="131">
        <f t="shared" si="0"/>
        <v>1.1019283746556474</v>
      </c>
      <c r="G87" s="42">
        <f t="shared" si="1"/>
        <v>1.3647219379051518</v>
      </c>
      <c r="H87" s="42">
        <v>61.25</v>
      </c>
      <c r="I87" s="43">
        <v>5</v>
      </c>
    </row>
    <row r="88" spans="1:9" ht="18" customHeight="1">
      <c r="A88" s="242"/>
      <c r="B88" s="244" t="s">
        <v>268</v>
      </c>
      <c r="C88" s="245"/>
      <c r="D88" s="130">
        <v>13</v>
      </c>
      <c r="E88" s="130">
        <v>213</v>
      </c>
      <c r="F88" s="131">
        <f t="shared" si="0"/>
        <v>3.581267217630854</v>
      </c>
      <c r="G88" s="42">
        <f t="shared" si="1"/>
        <v>3.633572159672467</v>
      </c>
      <c r="H88" s="42">
        <v>16.431924882629108</v>
      </c>
      <c r="I88" s="43">
        <v>11.267605633802816</v>
      </c>
    </row>
    <row r="89" spans="1:9" ht="18" customHeight="1">
      <c r="A89" s="242"/>
      <c r="B89" s="244" t="s">
        <v>269</v>
      </c>
      <c r="C89" s="245"/>
      <c r="D89" s="130">
        <v>3</v>
      </c>
      <c r="E89" s="130">
        <v>54</v>
      </c>
      <c r="F89" s="131">
        <f t="shared" si="0"/>
        <v>0.8264462809917356</v>
      </c>
      <c r="G89" s="42">
        <f t="shared" si="1"/>
        <v>0.9211873080859775</v>
      </c>
      <c r="H89" s="42">
        <v>37.03703703703704</v>
      </c>
      <c r="I89" s="43">
        <v>12.962962962962964</v>
      </c>
    </row>
    <row r="90" spans="1:9" ht="18" customHeight="1">
      <c r="A90" s="242"/>
      <c r="B90" s="244" t="s">
        <v>284</v>
      </c>
      <c r="C90" s="245"/>
      <c r="D90" s="130">
        <v>1</v>
      </c>
      <c r="E90" s="130">
        <v>16</v>
      </c>
      <c r="F90" s="131">
        <f t="shared" si="0"/>
        <v>0.27548209366391185</v>
      </c>
      <c r="G90" s="42">
        <f t="shared" si="1"/>
        <v>0.27294438758103035</v>
      </c>
      <c r="H90" s="42"/>
      <c r="I90" s="43">
        <v>12.5</v>
      </c>
    </row>
    <row r="91" spans="1:9" ht="18" customHeight="1">
      <c r="A91" s="242"/>
      <c r="B91" s="244" t="s">
        <v>278</v>
      </c>
      <c r="C91" s="245"/>
      <c r="D91" s="130">
        <v>8</v>
      </c>
      <c r="E91" s="130">
        <v>147</v>
      </c>
      <c r="F91" s="131">
        <f t="shared" si="0"/>
        <v>2.203856749311295</v>
      </c>
      <c r="G91" s="42">
        <f t="shared" si="1"/>
        <v>2.5076765609007166</v>
      </c>
      <c r="H91" s="42">
        <v>38.775510204081634</v>
      </c>
      <c r="I91" s="43">
        <v>9.523809523809524</v>
      </c>
    </row>
    <row r="92" spans="1:9" ht="18" customHeight="1">
      <c r="A92" s="242"/>
      <c r="B92" s="244" t="s">
        <v>274</v>
      </c>
      <c r="C92" s="245"/>
      <c r="D92" s="130">
        <v>12</v>
      </c>
      <c r="E92" s="130">
        <v>202</v>
      </c>
      <c r="F92" s="131">
        <f t="shared" si="0"/>
        <v>3.3057851239669422</v>
      </c>
      <c r="G92" s="42">
        <f t="shared" si="1"/>
        <v>3.445922893210508</v>
      </c>
      <c r="H92" s="42">
        <v>16.831683168316832</v>
      </c>
      <c r="I92" s="43">
        <v>13.366336633663366</v>
      </c>
    </row>
    <row r="93" spans="1:9" ht="18" customHeight="1">
      <c r="A93" s="242"/>
      <c r="B93" s="244" t="s">
        <v>270</v>
      </c>
      <c r="C93" s="245"/>
      <c r="D93" s="130">
        <v>2</v>
      </c>
      <c r="E93" s="130">
        <v>20</v>
      </c>
      <c r="F93" s="131">
        <f t="shared" si="0"/>
        <v>0.5509641873278237</v>
      </c>
      <c r="G93" s="42">
        <f t="shared" si="1"/>
        <v>0.34118048447628796</v>
      </c>
      <c r="H93" s="42">
        <v>70</v>
      </c>
      <c r="I93" s="43"/>
    </row>
    <row r="94" spans="1:9" ht="18" customHeight="1">
      <c r="A94" s="242"/>
      <c r="B94" s="244" t="s">
        <v>285</v>
      </c>
      <c r="C94" s="245"/>
      <c r="D94" s="130">
        <v>5</v>
      </c>
      <c r="E94" s="130">
        <v>78</v>
      </c>
      <c r="F94" s="131">
        <f t="shared" si="0"/>
        <v>1.3774104683195592</v>
      </c>
      <c r="G94" s="42">
        <f t="shared" si="1"/>
        <v>1.330603889457523</v>
      </c>
      <c r="H94" s="42">
        <v>83.33333333333333</v>
      </c>
      <c r="I94" s="43">
        <v>1.2820512820512822</v>
      </c>
    </row>
    <row r="95" spans="1:9" ht="18" customHeight="1">
      <c r="A95" s="242"/>
      <c r="B95" s="244" t="s">
        <v>271</v>
      </c>
      <c r="C95" s="245"/>
      <c r="D95" s="130">
        <v>3</v>
      </c>
      <c r="E95" s="130">
        <v>46</v>
      </c>
      <c r="F95" s="131">
        <f t="shared" si="0"/>
        <v>0.8264462809917356</v>
      </c>
      <c r="G95" s="42">
        <f t="shared" si="1"/>
        <v>0.7847151142954623</v>
      </c>
      <c r="H95" s="42">
        <v>2.1739130434782608</v>
      </c>
      <c r="I95" s="43">
        <v>23.91304347826087</v>
      </c>
    </row>
    <row r="96" spans="1:9" ht="18" customHeight="1">
      <c r="A96" s="242"/>
      <c r="B96" s="244" t="s">
        <v>272</v>
      </c>
      <c r="C96" s="245"/>
      <c r="D96" s="130">
        <v>5</v>
      </c>
      <c r="E96" s="130">
        <v>75</v>
      </c>
      <c r="F96" s="131">
        <f t="shared" si="0"/>
        <v>1.3774104683195592</v>
      </c>
      <c r="G96" s="42">
        <f t="shared" si="1"/>
        <v>1.2794268167860798</v>
      </c>
      <c r="H96" s="42">
        <v>85.33333333333333</v>
      </c>
      <c r="I96" s="43">
        <v>8</v>
      </c>
    </row>
    <row r="97" spans="1:9" ht="18" customHeight="1">
      <c r="A97" s="242"/>
      <c r="B97" s="244" t="s">
        <v>275</v>
      </c>
      <c r="C97" s="245"/>
      <c r="D97" s="130">
        <v>3</v>
      </c>
      <c r="E97" s="130">
        <v>51</v>
      </c>
      <c r="F97" s="131">
        <f t="shared" si="0"/>
        <v>0.8264462809917356</v>
      </c>
      <c r="G97" s="42">
        <f t="shared" si="1"/>
        <v>0.8700102354145343</v>
      </c>
      <c r="H97" s="42">
        <v>94.11764705882354</v>
      </c>
      <c r="I97" s="43">
        <v>1.9607843137254901</v>
      </c>
    </row>
    <row r="98" spans="1:9" ht="18" customHeight="1">
      <c r="A98" s="242"/>
      <c r="B98" s="244" t="s">
        <v>273</v>
      </c>
      <c r="C98" s="245"/>
      <c r="D98" s="130">
        <v>24</v>
      </c>
      <c r="E98" s="130">
        <v>435</v>
      </c>
      <c r="F98" s="131">
        <f t="shared" si="0"/>
        <v>6.6115702479338845</v>
      </c>
      <c r="G98" s="42">
        <f t="shared" si="1"/>
        <v>7.420675537359263</v>
      </c>
      <c r="H98" s="42">
        <v>77.93103448275862</v>
      </c>
      <c r="I98" s="43">
        <v>11.724137931034482</v>
      </c>
    </row>
    <row r="99" spans="1:9" ht="18" customHeight="1">
      <c r="A99" s="243"/>
      <c r="B99" s="246" t="s">
        <v>276</v>
      </c>
      <c r="C99" s="247"/>
      <c r="D99" s="132">
        <v>6</v>
      </c>
      <c r="E99" s="132">
        <v>106</v>
      </c>
      <c r="F99" s="133">
        <f t="shared" si="0"/>
        <v>1.6528925619834711</v>
      </c>
      <c r="G99" s="22">
        <f t="shared" si="1"/>
        <v>1.808256567724326</v>
      </c>
      <c r="H99" s="22">
        <v>89.62264150943396</v>
      </c>
      <c r="I99" s="44">
        <v>7.547169811320755</v>
      </c>
    </row>
    <row r="100" spans="1:9" ht="18" customHeight="1">
      <c r="A100" s="136" t="s">
        <v>205</v>
      </c>
      <c r="B100" s="239"/>
      <c r="C100" s="240"/>
      <c r="D100" s="137">
        <v>363</v>
      </c>
      <c r="E100" s="134">
        <v>5862</v>
      </c>
      <c r="F100" s="138">
        <f t="shared" si="0"/>
        <v>100</v>
      </c>
      <c r="G100" s="6">
        <f t="shared" si="1"/>
        <v>100</v>
      </c>
      <c r="H100" s="16">
        <v>43.466393722279086</v>
      </c>
      <c r="I100" s="45">
        <v>28.23268509041283</v>
      </c>
    </row>
    <row r="101" ht="18" customHeight="1"/>
    <row r="105" spans="1:2" ht="13.5">
      <c r="A105" s="10"/>
      <c r="B105" s="10"/>
    </row>
  </sheetData>
  <mergeCells count="87">
    <mergeCell ref="A46:B47"/>
    <mergeCell ref="C36:D38"/>
    <mergeCell ref="C31:D33"/>
    <mergeCell ref="C34:D35"/>
    <mergeCell ref="C42:D44"/>
    <mergeCell ref="C39:D40"/>
    <mergeCell ref="C46:D46"/>
    <mergeCell ref="C47:D47"/>
    <mergeCell ref="C45:D45"/>
    <mergeCell ref="A36:B44"/>
    <mergeCell ref="A45:B45"/>
    <mergeCell ref="A16:B18"/>
    <mergeCell ref="A19:B22"/>
    <mergeCell ref="A23:B23"/>
    <mergeCell ref="A24:B24"/>
    <mergeCell ref="F28:J28"/>
    <mergeCell ref="K28:O28"/>
    <mergeCell ref="C41:D41"/>
    <mergeCell ref="C30:D30"/>
    <mergeCell ref="A8:C8"/>
    <mergeCell ref="A9:C9"/>
    <mergeCell ref="A10:C10"/>
    <mergeCell ref="A11:C11"/>
    <mergeCell ref="C16:D16"/>
    <mergeCell ref="C17:D17"/>
    <mergeCell ref="C18:D18"/>
    <mergeCell ref="C19:D19"/>
    <mergeCell ref="A1:B3"/>
    <mergeCell ref="C1:L1"/>
    <mergeCell ref="C2:L2"/>
    <mergeCell ref="C3:L3"/>
    <mergeCell ref="C20:D20"/>
    <mergeCell ref="C21:D21"/>
    <mergeCell ref="B57:C57"/>
    <mergeCell ref="B58:C58"/>
    <mergeCell ref="C22:D22"/>
    <mergeCell ref="C23:D23"/>
    <mergeCell ref="C24:D24"/>
    <mergeCell ref="C25:D25"/>
    <mergeCell ref="A25:B25"/>
    <mergeCell ref="A30:B35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5:C75"/>
    <mergeCell ref="B76:C76"/>
    <mergeCell ref="B69:C69"/>
    <mergeCell ref="B70:C70"/>
    <mergeCell ref="B71:C71"/>
    <mergeCell ref="B72:C72"/>
    <mergeCell ref="B81:C81"/>
    <mergeCell ref="B82:C82"/>
    <mergeCell ref="B83:C83"/>
    <mergeCell ref="B56:C56"/>
    <mergeCell ref="B77:C77"/>
    <mergeCell ref="B78:C78"/>
    <mergeCell ref="B79:C79"/>
    <mergeCell ref="B80:C80"/>
    <mergeCell ref="B73:C73"/>
    <mergeCell ref="B74:C74"/>
    <mergeCell ref="B84:C84"/>
    <mergeCell ref="B85:C85"/>
    <mergeCell ref="B86:C86"/>
    <mergeCell ref="B87:C87"/>
    <mergeCell ref="B94:C94"/>
    <mergeCell ref="B95:C95"/>
    <mergeCell ref="B88:C88"/>
    <mergeCell ref="B89:C89"/>
    <mergeCell ref="B90:C90"/>
    <mergeCell ref="B91:C91"/>
    <mergeCell ref="B100:C100"/>
    <mergeCell ref="A57:A68"/>
    <mergeCell ref="A69:A81"/>
    <mergeCell ref="A83:A99"/>
    <mergeCell ref="B96:C96"/>
    <mergeCell ref="B97:C97"/>
    <mergeCell ref="B98:C98"/>
    <mergeCell ref="B99:C99"/>
    <mergeCell ref="B92:C92"/>
    <mergeCell ref="B93:C93"/>
  </mergeCells>
  <printOptions/>
  <pageMargins left="0.75" right="0.75" top="1" bottom="1" header="0.5" footer="0.5"/>
  <pageSetup fitToHeight="1" fitToWidth="1" horizontalDpi="1200" verticalDpi="1200" orientation="portrait" paperSize="8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showGridLines="0" workbookViewId="0" topLeftCell="A1">
      <selection activeCell="L13" sqref="L13"/>
    </sheetView>
  </sheetViews>
  <sheetFormatPr defaultColWidth="9.140625" defaultRowHeight="28.5" customHeight="1"/>
  <cols>
    <col min="1" max="10" width="9.57421875" style="3" customWidth="1"/>
    <col min="11" max="11" width="8.57421875" style="3" customWidth="1"/>
    <col min="12" max="20" width="7.00390625" style="3" customWidth="1"/>
    <col min="21" max="16384" width="9.57421875" style="3" customWidth="1"/>
  </cols>
  <sheetData>
    <row r="1" spans="1:10" ht="28.5" customHeight="1">
      <c r="A1" s="204" t="s">
        <v>306</v>
      </c>
      <c r="B1" s="205"/>
      <c r="C1" s="210" t="s">
        <v>251</v>
      </c>
      <c r="D1" s="211"/>
      <c r="E1" s="211"/>
      <c r="F1" s="211"/>
      <c r="G1" s="211"/>
      <c r="H1" s="211"/>
      <c r="I1" s="211"/>
      <c r="J1" s="211"/>
    </row>
    <row r="2" spans="1:10" ht="28.5" customHeight="1">
      <c r="A2" s="206"/>
      <c r="B2" s="207"/>
      <c r="C2" s="254" t="s">
        <v>252</v>
      </c>
      <c r="D2" s="255"/>
      <c r="E2" s="255"/>
      <c r="F2" s="255"/>
      <c r="G2" s="255"/>
      <c r="H2" s="255"/>
      <c r="I2" s="255"/>
      <c r="J2" s="255"/>
    </row>
    <row r="3" spans="1:10" ht="28.5" customHeight="1" thickBot="1">
      <c r="A3" s="208"/>
      <c r="B3" s="209"/>
      <c r="C3" s="256" t="s">
        <v>309</v>
      </c>
      <c r="D3" s="213"/>
      <c r="E3" s="213"/>
      <c r="F3" s="213"/>
      <c r="G3" s="213"/>
      <c r="H3" s="213"/>
      <c r="I3" s="213"/>
      <c r="J3" s="213"/>
    </row>
    <row r="4" ht="17.25" customHeight="1"/>
    <row r="5" spans="1:15" ht="28.5" customHeight="1">
      <c r="A5" s="284" t="s">
        <v>344</v>
      </c>
      <c r="B5" s="285"/>
      <c r="C5" s="286"/>
      <c r="D5" s="107" t="s">
        <v>84</v>
      </c>
      <c r="E5" s="107" t="s">
        <v>76</v>
      </c>
      <c r="G5" s="281" t="s">
        <v>345</v>
      </c>
      <c r="H5" s="282"/>
      <c r="I5" s="283"/>
      <c r="J5" s="107" t="s">
        <v>84</v>
      </c>
      <c r="L5" s="276"/>
      <c r="M5" s="276"/>
      <c r="N5" s="276"/>
      <c r="O5" s="276"/>
    </row>
    <row r="6" spans="1:15" ht="28.5" customHeight="1">
      <c r="A6" s="278" t="s">
        <v>310</v>
      </c>
      <c r="B6" s="279"/>
      <c r="C6" s="280"/>
      <c r="D6" s="76">
        <v>6718</v>
      </c>
      <c r="G6" s="278" t="s">
        <v>315</v>
      </c>
      <c r="H6" s="279"/>
      <c r="I6" s="280"/>
      <c r="J6" s="80">
        <v>1007</v>
      </c>
      <c r="L6" s="277"/>
      <c r="M6" s="277"/>
      <c r="N6" s="277"/>
      <c r="O6" s="277"/>
    </row>
    <row r="7" spans="1:15" ht="28.5" customHeight="1">
      <c r="A7" s="278" t="s">
        <v>311</v>
      </c>
      <c r="B7" s="279"/>
      <c r="C7" s="280"/>
      <c r="D7" s="76">
        <v>14179</v>
      </c>
      <c r="E7" s="10"/>
      <c r="G7" s="278" t="s">
        <v>312</v>
      </c>
      <c r="H7" s="279"/>
      <c r="I7" s="280"/>
      <c r="J7" s="80">
        <v>567160</v>
      </c>
      <c r="K7" s="272"/>
      <c r="L7" s="277"/>
      <c r="M7" s="156"/>
      <c r="N7" s="156"/>
      <c r="O7" s="277"/>
    </row>
    <row r="8" spans="1:15" ht="28.5" customHeight="1">
      <c r="A8" s="287" t="s">
        <v>317</v>
      </c>
      <c r="B8" s="288"/>
      <c r="C8" s="289"/>
      <c r="D8" s="53">
        <v>2198</v>
      </c>
      <c r="E8" s="108"/>
      <c r="G8" s="278" t="s">
        <v>313</v>
      </c>
      <c r="H8" s="279"/>
      <c r="I8" s="280"/>
      <c r="J8" s="24">
        <v>84.4</v>
      </c>
      <c r="K8" s="272"/>
      <c r="L8" s="157"/>
      <c r="M8" s="158"/>
      <c r="N8" s="158"/>
      <c r="O8" s="158"/>
    </row>
    <row r="9" spans="1:15" ht="28.5" customHeight="1">
      <c r="A9" s="287" t="s">
        <v>316</v>
      </c>
      <c r="B9" s="288"/>
      <c r="C9" s="289"/>
      <c r="D9" s="53">
        <v>11981</v>
      </c>
      <c r="E9" s="5"/>
      <c r="G9" s="278" t="s">
        <v>314</v>
      </c>
      <c r="H9" s="279"/>
      <c r="I9" s="280"/>
      <c r="J9" s="24">
        <v>14.1</v>
      </c>
      <c r="L9" s="157"/>
      <c r="M9" s="158"/>
      <c r="N9" s="158"/>
      <c r="O9" s="158"/>
    </row>
    <row r="10" spans="1:15" ht="28.5" customHeight="1">
      <c r="A10" s="278" t="s">
        <v>287</v>
      </c>
      <c r="B10" s="279"/>
      <c r="C10" s="280"/>
      <c r="D10" s="109">
        <v>3013</v>
      </c>
      <c r="E10" s="5">
        <v>44.8</v>
      </c>
      <c r="G10" s="272"/>
      <c r="H10" s="272"/>
      <c r="I10" s="272"/>
      <c r="J10" s="31"/>
      <c r="L10" s="157"/>
      <c r="M10" s="158"/>
      <c r="N10" s="158"/>
      <c r="O10" s="158"/>
    </row>
    <row r="11" spans="1:15" ht="28.5" customHeight="1">
      <c r="A11" s="278" t="s">
        <v>286</v>
      </c>
      <c r="B11" s="279"/>
      <c r="C11" s="280"/>
      <c r="D11" s="106">
        <v>768</v>
      </c>
      <c r="E11" s="5">
        <v>11.4</v>
      </c>
      <c r="L11" s="157"/>
      <c r="M11" s="158"/>
      <c r="N11" s="158"/>
      <c r="O11" s="158"/>
    </row>
    <row r="12" spans="1:15" ht="28.5" customHeight="1">
      <c r="A12" s="278" t="s">
        <v>191</v>
      </c>
      <c r="B12" s="279"/>
      <c r="C12" s="280"/>
      <c r="D12" s="5">
        <v>24.4</v>
      </c>
      <c r="E12" s="5"/>
      <c r="L12" s="159"/>
      <c r="M12" s="160"/>
      <c r="N12" s="160"/>
      <c r="O12" s="160"/>
    </row>
    <row r="13" spans="1:5" ht="28.5" customHeight="1">
      <c r="A13" s="278" t="s">
        <v>93</v>
      </c>
      <c r="B13" s="279"/>
      <c r="C13" s="280"/>
      <c r="D13" s="5">
        <v>5269</v>
      </c>
      <c r="E13" s="101">
        <v>78.4</v>
      </c>
    </row>
    <row r="14" spans="1:5" ht="28.5" customHeight="1">
      <c r="A14" s="278" t="s">
        <v>391</v>
      </c>
      <c r="B14" s="279"/>
      <c r="C14" s="280"/>
      <c r="D14" s="5">
        <v>130</v>
      </c>
      <c r="E14" s="101">
        <v>2</v>
      </c>
    </row>
    <row r="15" spans="1:6" ht="28.5" customHeight="1">
      <c r="A15" s="278" t="s">
        <v>94</v>
      </c>
      <c r="B15" s="279"/>
      <c r="C15" s="280"/>
      <c r="D15" s="5">
        <v>1319</v>
      </c>
      <c r="E15" s="5">
        <v>19.6</v>
      </c>
      <c r="F15" s="145"/>
    </row>
    <row r="17" spans="1:12" s="329" customFormat="1" ht="28.5" customHeight="1">
      <c r="A17" s="330" t="s">
        <v>385</v>
      </c>
      <c r="B17" s="330" t="s">
        <v>386</v>
      </c>
      <c r="C17" s="330"/>
      <c r="D17" s="330" t="s">
        <v>300</v>
      </c>
      <c r="E17" s="330" t="s">
        <v>386</v>
      </c>
      <c r="F17" s="330"/>
      <c r="G17" s="330" t="s">
        <v>300</v>
      </c>
      <c r="J17" s="331"/>
      <c r="K17" s="331"/>
      <c r="L17" s="331"/>
    </row>
    <row r="18" spans="1:12" s="329" customFormat="1" ht="28.5" customHeight="1">
      <c r="A18" s="330"/>
      <c r="B18" s="332" t="s">
        <v>396</v>
      </c>
      <c r="C18" s="332" t="s">
        <v>397</v>
      </c>
      <c r="D18" s="330"/>
      <c r="E18" s="332" t="s">
        <v>396</v>
      </c>
      <c r="F18" s="332" t="s">
        <v>397</v>
      </c>
      <c r="G18" s="330"/>
      <c r="J18" s="333"/>
      <c r="K18" s="338"/>
      <c r="L18" s="333"/>
    </row>
    <row r="19" spans="1:12" s="329" customFormat="1" ht="21.75" customHeight="1">
      <c r="A19" s="334" t="s">
        <v>380</v>
      </c>
      <c r="B19" s="335">
        <v>2258</v>
      </c>
      <c r="C19" s="335">
        <v>1293</v>
      </c>
      <c r="D19" s="336">
        <v>3551</v>
      </c>
      <c r="E19" s="337">
        <f aca="true" t="shared" si="0" ref="E19:G24">100*B19/B$24</f>
        <v>46.33695875230864</v>
      </c>
      <c r="F19" s="337">
        <f t="shared" si="0"/>
        <v>70.11930585683297</v>
      </c>
      <c r="G19" s="337">
        <f t="shared" si="0"/>
        <v>52.86586273634063</v>
      </c>
      <c r="J19" s="333"/>
      <c r="K19" s="338"/>
      <c r="L19" s="333"/>
    </row>
    <row r="20" spans="1:12" s="329" customFormat="1" ht="21.75" customHeight="1">
      <c r="A20" s="334" t="s">
        <v>382</v>
      </c>
      <c r="B20" s="335">
        <v>1271</v>
      </c>
      <c r="C20" s="335">
        <v>400</v>
      </c>
      <c r="D20" s="336">
        <v>1671</v>
      </c>
      <c r="E20" s="337">
        <f t="shared" si="0"/>
        <v>26.082495382721117</v>
      </c>
      <c r="F20" s="337">
        <f t="shared" si="0"/>
        <v>21.691973969631235</v>
      </c>
      <c r="G20" s="337">
        <f t="shared" si="0"/>
        <v>24.877177311299686</v>
      </c>
      <c r="J20" s="339"/>
      <c r="K20" s="340"/>
      <c r="L20" s="340"/>
    </row>
    <row r="21" spans="1:12" s="329" customFormat="1" ht="21.75" customHeight="1">
      <c r="A21" s="334" t="s">
        <v>381</v>
      </c>
      <c r="B21" s="335">
        <v>465</v>
      </c>
      <c r="C21" s="335">
        <v>2</v>
      </c>
      <c r="D21" s="336">
        <v>467</v>
      </c>
      <c r="E21" s="337">
        <f t="shared" si="0"/>
        <v>9.542376359532115</v>
      </c>
      <c r="F21" s="337">
        <f t="shared" si="0"/>
        <v>0.10845986984815618</v>
      </c>
      <c r="G21" s="337">
        <f t="shared" si="0"/>
        <v>6.952508560369212</v>
      </c>
      <c r="J21" s="339"/>
      <c r="K21" s="340"/>
      <c r="L21" s="340"/>
    </row>
    <row r="22" spans="1:12" s="329" customFormat="1" ht="21.75" customHeight="1">
      <c r="A22" s="334" t="s">
        <v>383</v>
      </c>
      <c r="B22" s="335">
        <v>234</v>
      </c>
      <c r="C22" s="335"/>
      <c r="D22" s="336">
        <v>234</v>
      </c>
      <c r="E22" s="337">
        <f t="shared" si="0"/>
        <v>4.801970038990355</v>
      </c>
      <c r="F22" s="337">
        <f t="shared" si="0"/>
        <v>0</v>
      </c>
      <c r="G22" s="337">
        <f t="shared" si="0"/>
        <v>3.4836980794997765</v>
      </c>
      <c r="J22" s="339"/>
      <c r="K22" s="340"/>
      <c r="L22" s="340"/>
    </row>
    <row r="23" spans="1:12" s="329" customFormat="1" ht="21.75" customHeight="1">
      <c r="A23" s="334" t="s">
        <v>384</v>
      </c>
      <c r="B23" s="335">
        <v>645</v>
      </c>
      <c r="C23" s="335">
        <v>149</v>
      </c>
      <c r="D23" s="336">
        <v>794</v>
      </c>
      <c r="E23" s="337">
        <f t="shared" si="0"/>
        <v>13.236199466447774</v>
      </c>
      <c r="F23" s="337">
        <f t="shared" si="0"/>
        <v>8.080260303687636</v>
      </c>
      <c r="G23" s="337">
        <f t="shared" si="0"/>
        <v>11.820753312490694</v>
      </c>
      <c r="J23" s="339"/>
      <c r="K23" s="340"/>
      <c r="L23" s="340"/>
    </row>
    <row r="24" spans="1:12" s="329" customFormat="1" ht="21.75" customHeight="1">
      <c r="A24" s="332" t="s">
        <v>300</v>
      </c>
      <c r="B24" s="336">
        <v>4873</v>
      </c>
      <c r="C24" s="336">
        <v>1844</v>
      </c>
      <c r="D24" s="336">
        <v>6717</v>
      </c>
      <c r="E24" s="337">
        <f t="shared" si="0"/>
        <v>100</v>
      </c>
      <c r="F24" s="337">
        <f t="shared" si="0"/>
        <v>100</v>
      </c>
      <c r="G24" s="337">
        <f t="shared" si="0"/>
        <v>100</v>
      </c>
      <c r="J24" s="341"/>
      <c r="K24" s="342"/>
      <c r="L24" s="342"/>
    </row>
    <row r="25" spans="8:11" ht="28.5" customHeight="1">
      <c r="H25" s="290"/>
      <c r="I25" s="290"/>
      <c r="J25" s="290"/>
      <c r="K25" s="165"/>
    </row>
    <row r="26" spans="1:10" ht="30" customHeight="1">
      <c r="A26" s="273" t="s">
        <v>379</v>
      </c>
      <c r="B26" s="274"/>
      <c r="C26" s="274"/>
      <c r="D26" s="274"/>
      <c r="E26" s="274"/>
      <c r="F26" s="275"/>
      <c r="G26" s="139" t="s">
        <v>387</v>
      </c>
      <c r="H26" s="139" t="s">
        <v>388</v>
      </c>
      <c r="I26" s="139" t="s">
        <v>389</v>
      </c>
      <c r="J26" s="139" t="s">
        <v>390</v>
      </c>
    </row>
    <row r="27" spans="1:10" ht="24.75" customHeight="1">
      <c r="A27" s="343" t="s">
        <v>206</v>
      </c>
      <c r="B27" s="344"/>
      <c r="C27" s="344"/>
      <c r="D27" s="344"/>
      <c r="E27" s="344"/>
      <c r="F27" s="345"/>
      <c r="G27" s="143">
        <v>30</v>
      </c>
      <c r="H27" s="143">
        <v>32</v>
      </c>
      <c r="I27" s="140">
        <v>0.006132461161079314</v>
      </c>
      <c r="J27" s="140">
        <v>0.004764031561709096</v>
      </c>
    </row>
    <row r="28" spans="1:10" ht="24.75" customHeight="1">
      <c r="A28" s="343" t="s">
        <v>16</v>
      </c>
      <c r="B28" s="344"/>
      <c r="C28" s="344"/>
      <c r="D28" s="344"/>
      <c r="E28" s="344"/>
      <c r="F28" s="345"/>
      <c r="G28" s="143">
        <v>1</v>
      </c>
      <c r="H28" s="143">
        <v>1</v>
      </c>
      <c r="I28" s="140">
        <v>0.0002044153720359771</v>
      </c>
      <c r="J28" s="140">
        <v>0.00014887598630340925</v>
      </c>
    </row>
    <row r="29" spans="1:10" ht="24.75" customHeight="1">
      <c r="A29" s="343" t="s">
        <v>9</v>
      </c>
      <c r="B29" s="344"/>
      <c r="C29" s="344"/>
      <c r="D29" s="344"/>
      <c r="E29" s="344"/>
      <c r="F29" s="345"/>
      <c r="G29" s="143">
        <v>943</v>
      </c>
      <c r="H29" s="143">
        <v>1385</v>
      </c>
      <c r="I29" s="140">
        <v>0.19276369582992642</v>
      </c>
      <c r="J29" s="140">
        <v>0.20619324103022182</v>
      </c>
    </row>
    <row r="30" spans="1:10" ht="24.75" customHeight="1">
      <c r="A30" s="343" t="s">
        <v>15</v>
      </c>
      <c r="B30" s="344"/>
      <c r="C30" s="344"/>
      <c r="D30" s="344"/>
      <c r="E30" s="344"/>
      <c r="F30" s="345"/>
      <c r="G30" s="143">
        <v>3</v>
      </c>
      <c r="H30" s="143">
        <v>6</v>
      </c>
      <c r="I30" s="140">
        <v>0.0006132461161079313</v>
      </c>
      <c r="J30" s="140">
        <v>0.0008932559178204555</v>
      </c>
    </row>
    <row r="31" spans="1:10" ht="24.75" customHeight="1">
      <c r="A31" s="343" t="s">
        <v>6</v>
      </c>
      <c r="B31" s="344"/>
      <c r="C31" s="344"/>
      <c r="D31" s="344"/>
      <c r="E31" s="344"/>
      <c r="F31" s="345"/>
      <c r="G31" s="143">
        <v>16</v>
      </c>
      <c r="H31" s="143">
        <v>22</v>
      </c>
      <c r="I31" s="140">
        <v>0.003270645952575634</v>
      </c>
      <c r="J31" s="140">
        <v>0.003275271698675004</v>
      </c>
    </row>
    <row r="32" spans="1:10" ht="24.75" customHeight="1">
      <c r="A32" s="343" t="s">
        <v>12</v>
      </c>
      <c r="B32" s="344"/>
      <c r="C32" s="344"/>
      <c r="D32" s="344"/>
      <c r="E32" s="344"/>
      <c r="F32" s="345"/>
      <c r="G32" s="143">
        <v>402</v>
      </c>
      <c r="H32" s="143">
        <v>479</v>
      </c>
      <c r="I32" s="140">
        <v>0.0821749795584628</v>
      </c>
      <c r="J32" s="140">
        <v>0.07131159743933303</v>
      </c>
    </row>
    <row r="33" spans="1:10" ht="24.75" customHeight="1">
      <c r="A33" s="343" t="s">
        <v>11</v>
      </c>
      <c r="B33" s="344"/>
      <c r="C33" s="344"/>
      <c r="D33" s="344"/>
      <c r="E33" s="344"/>
      <c r="F33" s="345"/>
      <c r="G33" s="143">
        <v>1030</v>
      </c>
      <c r="H33" s="143">
        <v>1371</v>
      </c>
      <c r="I33" s="140">
        <v>0.21054783319705642</v>
      </c>
      <c r="J33" s="140">
        <v>0.2041089772219741</v>
      </c>
    </row>
    <row r="34" spans="1:10" ht="24.75" customHeight="1">
      <c r="A34" s="343" t="s">
        <v>1</v>
      </c>
      <c r="B34" s="344"/>
      <c r="C34" s="344"/>
      <c r="D34" s="344"/>
      <c r="E34" s="344"/>
      <c r="F34" s="345"/>
      <c r="G34" s="143">
        <v>80</v>
      </c>
      <c r="H34" s="143">
        <v>138</v>
      </c>
      <c r="I34" s="140">
        <v>0.016353229762878167</v>
      </c>
      <c r="J34" s="140">
        <v>0.02054488610987048</v>
      </c>
    </row>
    <row r="35" spans="1:10" ht="24.75" customHeight="1">
      <c r="A35" s="343" t="s">
        <v>14</v>
      </c>
      <c r="B35" s="344"/>
      <c r="C35" s="344"/>
      <c r="D35" s="344"/>
      <c r="E35" s="344"/>
      <c r="F35" s="345"/>
      <c r="G35" s="143">
        <v>863</v>
      </c>
      <c r="H35" s="143">
        <v>1223</v>
      </c>
      <c r="I35" s="140">
        <v>0.17641046606704824</v>
      </c>
      <c r="J35" s="140">
        <v>0.18207533124906952</v>
      </c>
    </row>
    <row r="36" spans="1:10" ht="24.75" customHeight="1">
      <c r="A36" s="343" t="s">
        <v>0</v>
      </c>
      <c r="B36" s="344"/>
      <c r="C36" s="344"/>
      <c r="D36" s="344"/>
      <c r="E36" s="344"/>
      <c r="F36" s="345"/>
      <c r="G36" s="143">
        <v>228</v>
      </c>
      <c r="H36" s="143">
        <v>436</v>
      </c>
      <c r="I36" s="140">
        <v>0.04660670482420278</v>
      </c>
      <c r="J36" s="140">
        <v>0.06490993002828643</v>
      </c>
    </row>
    <row r="37" spans="1:10" ht="24.75" customHeight="1">
      <c r="A37" s="343" t="s">
        <v>4</v>
      </c>
      <c r="B37" s="344"/>
      <c r="C37" s="344"/>
      <c r="D37" s="344"/>
      <c r="E37" s="344"/>
      <c r="F37" s="345"/>
      <c r="G37" s="143">
        <v>48</v>
      </c>
      <c r="H37" s="143">
        <v>57</v>
      </c>
      <c r="I37" s="140">
        <v>0.009811937857726901</v>
      </c>
      <c r="J37" s="140">
        <v>0.008485931219294328</v>
      </c>
    </row>
    <row r="38" spans="1:10" ht="24.75" customHeight="1">
      <c r="A38" s="343" t="s">
        <v>10</v>
      </c>
      <c r="B38" s="344"/>
      <c r="C38" s="344"/>
      <c r="D38" s="344"/>
      <c r="E38" s="344"/>
      <c r="F38" s="345"/>
      <c r="G38" s="143">
        <v>67</v>
      </c>
      <c r="H38" s="143">
        <v>75</v>
      </c>
      <c r="I38" s="140">
        <v>0.013695829926410465</v>
      </c>
      <c r="J38" s="140">
        <v>0.011165698972755694</v>
      </c>
    </row>
    <row r="39" spans="1:10" ht="24.75" customHeight="1">
      <c r="A39" s="343" t="s">
        <v>2</v>
      </c>
      <c r="B39" s="344"/>
      <c r="C39" s="344"/>
      <c r="D39" s="344"/>
      <c r="E39" s="344"/>
      <c r="F39" s="345"/>
      <c r="G39" s="143">
        <v>381</v>
      </c>
      <c r="H39" s="143">
        <v>522</v>
      </c>
      <c r="I39" s="140">
        <v>0.07788225674570727</v>
      </c>
      <c r="J39" s="140">
        <v>0.07771326485037963</v>
      </c>
    </row>
    <row r="40" spans="1:10" ht="24.75" customHeight="1">
      <c r="A40" s="343" t="s">
        <v>13</v>
      </c>
      <c r="B40" s="344" t="s">
        <v>13</v>
      </c>
      <c r="C40" s="344"/>
      <c r="D40" s="344"/>
      <c r="E40" s="344"/>
      <c r="F40" s="345"/>
      <c r="G40" s="143">
        <v>162</v>
      </c>
      <c r="H40" s="143">
        <v>212</v>
      </c>
      <c r="I40" s="140">
        <v>0.03311529026982829</v>
      </c>
      <c r="J40" s="140">
        <v>0.03156170909632276</v>
      </c>
    </row>
    <row r="41" spans="1:10" ht="24.75" customHeight="1">
      <c r="A41" s="343" t="s">
        <v>7</v>
      </c>
      <c r="B41" s="344" t="s">
        <v>7</v>
      </c>
      <c r="C41" s="344"/>
      <c r="D41" s="344"/>
      <c r="E41" s="344"/>
      <c r="F41" s="345"/>
      <c r="G41" s="143">
        <v>37</v>
      </c>
      <c r="H41" s="143">
        <v>43</v>
      </c>
      <c r="I41" s="140">
        <v>0.007563368765331153</v>
      </c>
      <c r="J41" s="140">
        <v>0.0064016674110465984</v>
      </c>
    </row>
    <row r="42" spans="1:10" ht="24.75" customHeight="1">
      <c r="A42" s="343" t="s">
        <v>3</v>
      </c>
      <c r="B42" s="344" t="s">
        <v>3</v>
      </c>
      <c r="C42" s="344"/>
      <c r="D42" s="344"/>
      <c r="E42" s="344"/>
      <c r="F42" s="345"/>
      <c r="G42" s="143">
        <v>111</v>
      </c>
      <c r="H42" s="143">
        <v>133</v>
      </c>
      <c r="I42" s="140">
        <v>0.022690106295993457</v>
      </c>
      <c r="J42" s="140">
        <v>0.01980050617835343</v>
      </c>
    </row>
    <row r="43" spans="1:10" ht="24.75" customHeight="1">
      <c r="A43" s="343" t="s">
        <v>5</v>
      </c>
      <c r="B43" s="344"/>
      <c r="C43" s="344"/>
      <c r="D43" s="344"/>
      <c r="E43" s="344"/>
      <c r="F43" s="345"/>
      <c r="G43" s="143">
        <v>41</v>
      </c>
      <c r="H43" s="143">
        <v>52</v>
      </c>
      <c r="I43" s="140">
        <v>0.008381030253475062</v>
      </c>
      <c r="J43" s="140">
        <v>0.007741551287777281</v>
      </c>
    </row>
    <row r="44" spans="1:10" ht="24.75" customHeight="1">
      <c r="A44" s="343" t="s">
        <v>8</v>
      </c>
      <c r="B44" s="344" t="s">
        <v>8</v>
      </c>
      <c r="C44" s="344"/>
      <c r="D44" s="344"/>
      <c r="E44" s="344"/>
      <c r="F44" s="345"/>
      <c r="G44" s="143">
        <v>444</v>
      </c>
      <c r="H44" s="143">
        <v>525</v>
      </c>
      <c r="I44" s="140">
        <v>0.09076042518397383</v>
      </c>
      <c r="J44" s="140">
        <v>0.07815989280928987</v>
      </c>
    </row>
    <row r="45" spans="1:10" ht="42" customHeight="1">
      <c r="A45" s="343" t="s">
        <v>398</v>
      </c>
      <c r="B45" s="344"/>
      <c r="C45" s="344"/>
      <c r="D45" s="344"/>
      <c r="E45" s="344"/>
      <c r="F45" s="345"/>
      <c r="G45" s="143">
        <v>3</v>
      </c>
      <c r="H45" s="143">
        <v>3</v>
      </c>
      <c r="I45" s="140">
        <v>0.0006132461161079313</v>
      </c>
      <c r="J45" s="141">
        <v>0.00044662795891022776</v>
      </c>
    </row>
    <row r="46" spans="1:10" ht="24.75" customHeight="1">
      <c r="A46" s="343" t="s">
        <v>17</v>
      </c>
      <c r="B46" s="344"/>
      <c r="C46" s="344"/>
      <c r="D46" s="344"/>
      <c r="E46" s="344"/>
      <c r="F46" s="345"/>
      <c r="G46" s="143">
        <v>2</v>
      </c>
      <c r="H46" s="143">
        <v>2</v>
      </c>
      <c r="I46" s="140">
        <v>0.0004088307440719542</v>
      </c>
      <c r="J46" s="141">
        <v>0.0002977519726068185</v>
      </c>
    </row>
    <row r="47" spans="1:10" ht="24.75" customHeight="1">
      <c r="A47" s="343" t="s">
        <v>300</v>
      </c>
      <c r="B47" s="344"/>
      <c r="C47" s="344"/>
      <c r="D47" s="344"/>
      <c r="E47" s="344"/>
      <c r="F47" s="345"/>
      <c r="G47" s="144">
        <v>4892</v>
      </c>
      <c r="H47" s="144">
        <v>6717</v>
      </c>
      <c r="I47" s="142">
        <v>1</v>
      </c>
      <c r="J47" s="142">
        <v>1</v>
      </c>
    </row>
  </sheetData>
  <sheetProtection/>
  <mergeCells count="57">
    <mergeCell ref="A44:F44"/>
    <mergeCell ref="A45:F45"/>
    <mergeCell ref="A46:F46"/>
    <mergeCell ref="A47:F47"/>
    <mergeCell ref="A40:F40"/>
    <mergeCell ref="A41:F41"/>
    <mergeCell ref="A42:F42"/>
    <mergeCell ref="A43:F43"/>
    <mergeCell ref="H25:J25"/>
    <mergeCell ref="K7:K8"/>
    <mergeCell ref="E17:F17"/>
    <mergeCell ref="G17:G18"/>
    <mergeCell ref="A1:B3"/>
    <mergeCell ref="C1:J1"/>
    <mergeCell ref="C2:J2"/>
    <mergeCell ref="C3:J3"/>
    <mergeCell ref="A8:C8"/>
    <mergeCell ref="G6:I6"/>
    <mergeCell ref="G7:I7"/>
    <mergeCell ref="G8:I8"/>
    <mergeCell ref="G9:I9"/>
    <mergeCell ref="G10:I10"/>
    <mergeCell ref="A9:C9"/>
    <mergeCell ref="G5:I5"/>
    <mergeCell ref="A5:C5"/>
    <mergeCell ref="A6:C6"/>
    <mergeCell ref="A7:C7"/>
    <mergeCell ref="A34:F34"/>
    <mergeCell ref="A35:F35"/>
    <mergeCell ref="A36:F36"/>
    <mergeCell ref="A37:F37"/>
    <mergeCell ref="A38:F38"/>
    <mergeCell ref="J18:J19"/>
    <mergeCell ref="L18:L19"/>
    <mergeCell ref="J17:L17"/>
    <mergeCell ref="A10:C10"/>
    <mergeCell ref="A17:A18"/>
    <mergeCell ref="B17:C17"/>
    <mergeCell ref="D17:D18"/>
    <mergeCell ref="A15:C15"/>
    <mergeCell ref="A13:C13"/>
    <mergeCell ref="A11:C11"/>
    <mergeCell ref="A12:C12"/>
    <mergeCell ref="A14:C14"/>
    <mergeCell ref="L5:O5"/>
    <mergeCell ref="L6:L7"/>
    <mergeCell ref="M6:N6"/>
    <mergeCell ref="O6:O7"/>
    <mergeCell ref="A30:F30"/>
    <mergeCell ref="A31:F31"/>
    <mergeCell ref="A32:F32"/>
    <mergeCell ref="A33:F33"/>
    <mergeCell ref="A26:F26"/>
    <mergeCell ref="A27:F27"/>
    <mergeCell ref="A28:F28"/>
    <mergeCell ref="A29:F29"/>
    <mergeCell ref="A39:F39"/>
  </mergeCells>
  <printOptions/>
  <pageMargins left="0.22" right="0.32" top="0.27" bottom="1" header="0.5" footer="0.5"/>
  <pageSetup horizontalDpi="1200" verticalDpi="12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70" zoomScaleNormal="70" workbookViewId="0" topLeftCell="A1">
      <selection activeCell="K26" sqref="K26"/>
    </sheetView>
  </sheetViews>
  <sheetFormatPr defaultColWidth="9.140625" defaultRowHeight="27.75" customHeight="1"/>
  <cols>
    <col min="1" max="16384" width="8.28125" style="54" customWidth="1"/>
  </cols>
  <sheetData>
    <row r="1" spans="1:11" ht="27.75" customHeight="1">
      <c r="A1" s="204" t="s">
        <v>59</v>
      </c>
      <c r="B1" s="205"/>
      <c r="C1" s="210" t="s">
        <v>251</v>
      </c>
      <c r="D1" s="211"/>
      <c r="E1" s="211"/>
      <c r="F1" s="211"/>
      <c r="G1" s="211"/>
      <c r="H1" s="211"/>
      <c r="I1" s="211"/>
      <c r="J1" s="211"/>
      <c r="K1" s="211"/>
    </row>
    <row r="2" spans="1:15" ht="27.75" customHeight="1">
      <c r="A2" s="206"/>
      <c r="B2" s="207"/>
      <c r="C2" s="254" t="s">
        <v>252</v>
      </c>
      <c r="D2" s="255"/>
      <c r="E2" s="255"/>
      <c r="F2" s="255"/>
      <c r="G2" s="255"/>
      <c r="H2" s="255"/>
      <c r="I2" s="255"/>
      <c r="J2" s="255"/>
      <c r="K2" s="255"/>
      <c r="L2" s="56"/>
      <c r="M2" s="56"/>
      <c r="N2" s="56"/>
      <c r="O2" s="56"/>
    </row>
    <row r="3" spans="1:15" ht="27.75" customHeight="1" thickBot="1">
      <c r="A3" s="208"/>
      <c r="B3" s="209"/>
      <c r="C3" s="256" t="s">
        <v>57</v>
      </c>
      <c r="D3" s="213"/>
      <c r="E3" s="213"/>
      <c r="F3" s="213"/>
      <c r="G3" s="213"/>
      <c r="H3" s="213"/>
      <c r="I3" s="213"/>
      <c r="J3" s="213"/>
      <c r="K3" s="213"/>
      <c r="L3" s="56"/>
      <c r="M3" s="56"/>
      <c r="N3" s="56"/>
      <c r="O3" s="56"/>
    </row>
    <row r="4" spans="1:15" ht="27.75" customHeight="1">
      <c r="A4" s="62"/>
      <c r="B4" s="62"/>
      <c r="C4" s="55"/>
      <c r="D4" s="55"/>
      <c r="E4" s="55"/>
      <c r="F4" s="55"/>
      <c r="G4" s="55"/>
      <c r="H4" s="55"/>
      <c r="I4" s="55"/>
      <c r="J4" s="55"/>
      <c r="K4" s="55"/>
      <c r="L4" s="346"/>
      <c r="M4" s="346"/>
      <c r="N4" s="346"/>
      <c r="O4" s="56"/>
    </row>
    <row r="5" spans="1:15" s="3" customFormat="1" ht="27.75" customHeight="1">
      <c r="A5" s="284" t="s">
        <v>345</v>
      </c>
      <c r="B5" s="285"/>
      <c r="C5" s="286"/>
      <c r="D5" s="64" t="s">
        <v>84</v>
      </c>
      <c r="E5" s="64" t="s">
        <v>76</v>
      </c>
      <c r="F5" s="1"/>
      <c r="G5" s="284" t="s">
        <v>344</v>
      </c>
      <c r="H5" s="285"/>
      <c r="I5" s="286"/>
      <c r="J5" s="64" t="s">
        <v>84</v>
      </c>
      <c r="K5" s="64" t="s">
        <v>76</v>
      </c>
      <c r="L5" s="347"/>
      <c r="M5" s="347"/>
      <c r="N5" s="347"/>
      <c r="O5" s="10"/>
    </row>
    <row r="6" spans="1:15" s="3" customFormat="1" ht="27.75" customHeight="1">
      <c r="A6" s="284" t="s">
        <v>343</v>
      </c>
      <c r="B6" s="285"/>
      <c r="C6" s="286"/>
      <c r="D6" s="5">
        <v>792</v>
      </c>
      <c r="E6" s="1"/>
      <c r="F6" s="1"/>
      <c r="G6" s="284" t="s">
        <v>334</v>
      </c>
      <c r="H6" s="285"/>
      <c r="I6" s="286"/>
      <c r="J6" s="67">
        <v>10146</v>
      </c>
      <c r="K6" s="27"/>
      <c r="L6" s="348"/>
      <c r="M6" s="348"/>
      <c r="N6" s="348"/>
      <c r="O6" s="10"/>
    </row>
    <row r="7" spans="1:15" s="3" customFormat="1" ht="27.75" customHeight="1">
      <c r="A7" s="284" t="s">
        <v>81</v>
      </c>
      <c r="B7" s="285"/>
      <c r="C7" s="286"/>
      <c r="D7" s="5">
        <v>181</v>
      </c>
      <c r="E7" s="29">
        <v>22.853535353535353</v>
      </c>
      <c r="F7" s="1"/>
      <c r="G7" s="284" t="s">
        <v>287</v>
      </c>
      <c r="H7" s="285"/>
      <c r="I7" s="286"/>
      <c r="J7" s="67">
        <v>4581</v>
      </c>
      <c r="K7" s="5">
        <v>45.2</v>
      </c>
      <c r="L7" s="349"/>
      <c r="M7" s="348"/>
      <c r="N7" s="349"/>
      <c r="O7" s="10"/>
    </row>
    <row r="8" spans="1:15" s="3" customFormat="1" ht="27.75" customHeight="1">
      <c r="A8" s="284" t="s">
        <v>82</v>
      </c>
      <c r="B8" s="285"/>
      <c r="C8" s="286"/>
      <c r="D8" s="5">
        <v>401</v>
      </c>
      <c r="E8" s="29">
        <v>50.63131313131313</v>
      </c>
      <c r="F8" s="1"/>
      <c r="G8" s="284" t="s">
        <v>286</v>
      </c>
      <c r="H8" s="285"/>
      <c r="I8" s="286"/>
      <c r="J8" s="67">
        <v>279</v>
      </c>
      <c r="K8" s="328">
        <v>2.7</v>
      </c>
      <c r="L8" s="348"/>
      <c r="M8" s="348"/>
      <c r="N8" s="348"/>
      <c r="O8" s="10"/>
    </row>
    <row r="9" spans="1:15" s="3" customFormat="1" ht="27.75" customHeight="1">
      <c r="A9" s="284" t="s">
        <v>83</v>
      </c>
      <c r="B9" s="285"/>
      <c r="C9" s="286"/>
      <c r="D9" s="5">
        <v>210</v>
      </c>
      <c r="E9" s="29">
        <v>26.515151515151516</v>
      </c>
      <c r="F9" s="1"/>
      <c r="G9" s="284" t="s">
        <v>335</v>
      </c>
      <c r="H9" s="285"/>
      <c r="I9" s="286"/>
      <c r="J9" s="67">
        <v>167</v>
      </c>
      <c r="K9" s="16">
        <v>59.9</v>
      </c>
      <c r="L9" s="350"/>
      <c r="M9" s="350"/>
      <c r="N9" s="350"/>
      <c r="O9" s="10"/>
    </row>
    <row r="10" spans="1:15" s="3" customFormat="1" ht="27.75" customHeight="1">
      <c r="A10" s="284" t="s">
        <v>85</v>
      </c>
      <c r="B10" s="285"/>
      <c r="C10" s="286"/>
      <c r="D10" s="5">
        <v>12.8</v>
      </c>
      <c r="E10" s="49"/>
      <c r="F10" s="1"/>
      <c r="G10" s="284" t="s">
        <v>93</v>
      </c>
      <c r="H10" s="285"/>
      <c r="I10" s="286"/>
      <c r="J10" s="67">
        <v>8158</v>
      </c>
      <c r="K10" s="5">
        <v>80.4</v>
      </c>
      <c r="L10" s="351"/>
      <c r="M10" s="351"/>
      <c r="N10" s="351"/>
      <c r="O10" s="10"/>
    </row>
    <row r="11" spans="1:15" s="3" customFormat="1" ht="27.75" customHeight="1">
      <c r="A11" s="284" t="s">
        <v>312</v>
      </c>
      <c r="B11" s="285"/>
      <c r="C11" s="286"/>
      <c r="D11" s="57">
        <v>348162</v>
      </c>
      <c r="E11" s="49"/>
      <c r="F11" s="1"/>
      <c r="G11" s="284" t="s">
        <v>94</v>
      </c>
      <c r="H11" s="285"/>
      <c r="I11" s="286"/>
      <c r="J11" s="67">
        <v>1034</v>
      </c>
      <c r="K11" s="5">
        <v>10.2</v>
      </c>
      <c r="L11" s="351"/>
      <c r="M11" s="351"/>
      <c r="N11" s="351"/>
      <c r="O11" s="10"/>
    </row>
    <row r="12" spans="1:15" s="3" customFormat="1" ht="27.75" customHeight="1">
      <c r="A12" s="284" t="s">
        <v>74</v>
      </c>
      <c r="B12" s="285"/>
      <c r="C12" s="286"/>
      <c r="D12" s="5">
        <v>34.3</v>
      </c>
      <c r="E12" s="49"/>
      <c r="F12" s="1"/>
      <c r="G12" s="284" t="s">
        <v>191</v>
      </c>
      <c r="H12" s="285"/>
      <c r="I12" s="286"/>
      <c r="J12" s="5">
        <v>42.3</v>
      </c>
      <c r="K12" s="1"/>
      <c r="L12" s="347"/>
      <c r="M12" s="347"/>
      <c r="N12" s="347"/>
      <c r="O12" s="10"/>
    </row>
    <row r="13" spans="1:15" s="3" customFormat="1" ht="27.75" customHeight="1">
      <c r="A13" s="294"/>
      <c r="B13" s="294"/>
      <c r="C13" s="294"/>
      <c r="D13" s="294"/>
      <c r="E13" s="10"/>
      <c r="F13" s="49"/>
      <c r="G13" s="1"/>
      <c r="H13" s="2"/>
      <c r="I13" s="295"/>
      <c r="J13" s="295"/>
      <c r="K13" s="295"/>
      <c r="L13" s="352"/>
      <c r="M13" s="352"/>
      <c r="N13" s="347"/>
      <c r="O13" s="10"/>
    </row>
    <row r="14" spans="1:16" s="3" customFormat="1" ht="27.75" customHeight="1">
      <c r="A14" s="54"/>
      <c r="B14" s="54"/>
      <c r="C14" s="54"/>
      <c r="D14" s="297" t="s">
        <v>75</v>
      </c>
      <c r="E14" s="297"/>
      <c r="F14" s="270" t="s">
        <v>332</v>
      </c>
      <c r="G14" s="296"/>
      <c r="H14" s="296"/>
      <c r="I14" s="271"/>
      <c r="J14" s="293" t="s">
        <v>333</v>
      </c>
      <c r="K14" s="235"/>
      <c r="L14" s="292" t="s">
        <v>247</v>
      </c>
      <c r="M14" s="292"/>
      <c r="N14" s="292"/>
      <c r="O14" s="292"/>
      <c r="P14" s="292"/>
    </row>
    <row r="15" spans="1:16" s="60" customFormat="1" ht="39" customHeight="1">
      <c r="A15" s="226" t="s">
        <v>264</v>
      </c>
      <c r="B15" s="226"/>
      <c r="C15" s="226"/>
      <c r="D15" s="68" t="s">
        <v>248</v>
      </c>
      <c r="E15" s="60" t="s">
        <v>76</v>
      </c>
      <c r="F15" s="59" t="s">
        <v>290</v>
      </c>
      <c r="G15" s="59" t="s">
        <v>327</v>
      </c>
      <c r="H15" s="59" t="s">
        <v>324</v>
      </c>
      <c r="I15" s="59" t="s">
        <v>323</v>
      </c>
      <c r="J15" s="60" t="s">
        <v>325</v>
      </c>
      <c r="K15" s="59" t="s">
        <v>326</v>
      </c>
      <c r="L15" s="59" t="s">
        <v>331</v>
      </c>
      <c r="M15" s="59" t="s">
        <v>241</v>
      </c>
      <c r="N15" s="24" t="s">
        <v>328</v>
      </c>
      <c r="O15" s="24" t="s">
        <v>330</v>
      </c>
      <c r="P15" s="24" t="s">
        <v>329</v>
      </c>
    </row>
    <row r="16" spans="1:16" ht="33.75" customHeight="1">
      <c r="A16" s="291" t="s">
        <v>283</v>
      </c>
      <c r="B16" s="291"/>
      <c r="C16" s="291"/>
      <c r="D16" s="58">
        <v>329</v>
      </c>
      <c r="E16" s="29">
        <f>100*D16/10146</f>
        <v>3.242657204809777</v>
      </c>
      <c r="F16" s="29">
        <v>33.73860182370821</v>
      </c>
      <c r="G16" s="29">
        <v>3.6474164133738602</v>
      </c>
      <c r="H16" s="29">
        <v>41.666666666666664</v>
      </c>
      <c r="I16" s="328">
        <v>44.1063829787234</v>
      </c>
      <c r="J16" s="328">
        <v>20.36474164133739</v>
      </c>
      <c r="K16" s="328">
        <v>76.59574468085106</v>
      </c>
      <c r="L16" s="58">
        <v>34</v>
      </c>
      <c r="M16" s="53">
        <v>11340</v>
      </c>
      <c r="N16" s="6">
        <v>4</v>
      </c>
      <c r="O16" s="5">
        <v>30</v>
      </c>
      <c r="P16" s="5">
        <v>0</v>
      </c>
    </row>
    <row r="17" spans="1:16" ht="33.75" customHeight="1">
      <c r="A17" s="291" t="s">
        <v>267</v>
      </c>
      <c r="B17" s="291"/>
      <c r="C17" s="291"/>
      <c r="D17" s="58">
        <v>11</v>
      </c>
      <c r="E17" s="29">
        <f aca="true" t="shared" si="0" ref="E17:E32">100*D17/10146</f>
        <v>0.10841711019120835</v>
      </c>
      <c r="F17" s="29">
        <v>45.45454545454545</v>
      </c>
      <c r="G17" s="29">
        <v>0</v>
      </c>
      <c r="H17" s="29">
        <v>0</v>
      </c>
      <c r="I17" s="328">
        <v>46.27272727272727</v>
      </c>
      <c r="J17" s="328">
        <v>0</v>
      </c>
      <c r="K17" s="328">
        <v>100</v>
      </c>
      <c r="L17" s="58">
        <v>1</v>
      </c>
      <c r="M17" s="53">
        <v>264</v>
      </c>
      <c r="N17" s="6">
        <v>0</v>
      </c>
      <c r="O17" s="5">
        <v>1</v>
      </c>
      <c r="P17" s="5">
        <v>0</v>
      </c>
    </row>
    <row r="18" spans="1:16" ht="33.75" customHeight="1">
      <c r="A18" s="291" t="s">
        <v>268</v>
      </c>
      <c r="B18" s="291"/>
      <c r="C18" s="291"/>
      <c r="D18" s="58">
        <v>54</v>
      </c>
      <c r="E18" s="29">
        <f t="shared" si="0"/>
        <v>0.5322294500295683</v>
      </c>
      <c r="F18" s="29">
        <v>5.555555555555555</v>
      </c>
      <c r="G18" s="29">
        <v>3.7037037037037037</v>
      </c>
      <c r="H18" s="29">
        <v>0</v>
      </c>
      <c r="I18" s="328">
        <v>40.27777777777778</v>
      </c>
      <c r="J18" s="328">
        <v>5.555555555555555</v>
      </c>
      <c r="K18" s="328">
        <v>90.74074074074073</v>
      </c>
      <c r="L18" s="58">
        <v>4</v>
      </c>
      <c r="M18" s="53">
        <v>1392</v>
      </c>
      <c r="N18" s="6">
        <v>2</v>
      </c>
      <c r="O18" s="5">
        <v>2</v>
      </c>
      <c r="P18" s="5">
        <v>0</v>
      </c>
    </row>
    <row r="19" spans="1:16" ht="33.75" customHeight="1">
      <c r="A19" s="291" t="s">
        <v>269</v>
      </c>
      <c r="B19" s="291"/>
      <c r="C19" s="291"/>
      <c r="D19" s="58">
        <v>326</v>
      </c>
      <c r="E19" s="29">
        <f t="shared" si="0"/>
        <v>3.2130889020303566</v>
      </c>
      <c r="F19" s="29">
        <v>25.766871165644172</v>
      </c>
      <c r="G19" s="29">
        <v>2.7607361963190185</v>
      </c>
      <c r="H19" s="29">
        <v>11.11111111111111</v>
      </c>
      <c r="I19" s="328">
        <v>42.374233128834355</v>
      </c>
      <c r="J19" s="328">
        <v>9.815950920245399</v>
      </c>
      <c r="K19" s="328">
        <v>88.65030674846625</v>
      </c>
      <c r="L19" s="58">
        <v>24</v>
      </c>
      <c r="M19" s="53">
        <v>10938</v>
      </c>
      <c r="N19" s="6">
        <v>5</v>
      </c>
      <c r="O19" s="5">
        <v>19</v>
      </c>
      <c r="P19" s="5">
        <v>0</v>
      </c>
    </row>
    <row r="20" spans="1:16" ht="33.75" customHeight="1">
      <c r="A20" s="291" t="s">
        <v>284</v>
      </c>
      <c r="B20" s="291"/>
      <c r="C20" s="291"/>
      <c r="D20" s="58">
        <v>234</v>
      </c>
      <c r="E20" s="29">
        <f t="shared" si="0"/>
        <v>2.306327616794796</v>
      </c>
      <c r="F20" s="29">
        <v>24.786324786324787</v>
      </c>
      <c r="G20" s="29">
        <v>1.7094017094017093</v>
      </c>
      <c r="H20" s="29">
        <v>25</v>
      </c>
      <c r="I20" s="328">
        <v>41.56410256410256</v>
      </c>
      <c r="J20" s="328">
        <v>9.401709401709402</v>
      </c>
      <c r="K20" s="328">
        <v>88.8888888888889</v>
      </c>
      <c r="L20" s="58">
        <v>17</v>
      </c>
      <c r="M20" s="53">
        <v>8262</v>
      </c>
      <c r="N20" s="6">
        <v>3</v>
      </c>
      <c r="O20" s="5">
        <v>13</v>
      </c>
      <c r="P20" s="5">
        <v>1</v>
      </c>
    </row>
    <row r="21" spans="1:16" ht="33.75" customHeight="1">
      <c r="A21" s="291" t="s">
        <v>278</v>
      </c>
      <c r="B21" s="291"/>
      <c r="C21" s="291"/>
      <c r="D21" s="58">
        <v>148</v>
      </c>
      <c r="E21" s="29">
        <f t="shared" si="0"/>
        <v>1.4587029371180762</v>
      </c>
      <c r="F21" s="29">
        <v>62.83783783783784</v>
      </c>
      <c r="G21" s="29">
        <v>1.3513513513513513</v>
      </c>
      <c r="H21" s="29">
        <v>100</v>
      </c>
      <c r="I21" s="328">
        <v>42.898648648648646</v>
      </c>
      <c r="J21" s="328">
        <v>1.3513513513513513</v>
      </c>
      <c r="K21" s="328">
        <v>97.29729729729729</v>
      </c>
      <c r="L21" s="58">
        <v>11</v>
      </c>
      <c r="M21" s="53">
        <v>6508</v>
      </c>
      <c r="N21" s="6">
        <v>0</v>
      </c>
      <c r="O21" s="5">
        <v>4</v>
      </c>
      <c r="P21" s="5">
        <v>7</v>
      </c>
    </row>
    <row r="22" spans="1:16" ht="33.75" customHeight="1">
      <c r="A22" s="291" t="s">
        <v>279</v>
      </c>
      <c r="B22" s="291"/>
      <c r="C22" s="291"/>
      <c r="D22" s="58">
        <v>579</v>
      </c>
      <c r="E22" s="29">
        <f t="shared" si="0"/>
        <v>5.706682436428149</v>
      </c>
      <c r="F22" s="29">
        <v>51.81347150259067</v>
      </c>
      <c r="G22" s="29">
        <v>1.381692573402418</v>
      </c>
      <c r="H22" s="29">
        <v>37.5</v>
      </c>
      <c r="I22" s="328">
        <v>41.84974093264249</v>
      </c>
      <c r="J22" s="328">
        <v>3.2815198618307426</v>
      </c>
      <c r="K22" s="328">
        <v>93.60967184801382</v>
      </c>
      <c r="L22" s="58">
        <v>45</v>
      </c>
      <c r="M22" s="53">
        <v>15506</v>
      </c>
      <c r="N22" s="6">
        <v>7</v>
      </c>
      <c r="O22" s="5">
        <v>38</v>
      </c>
      <c r="P22" s="5">
        <v>0</v>
      </c>
    </row>
    <row r="23" spans="1:16" ht="33.75" customHeight="1">
      <c r="A23" s="291" t="s">
        <v>274</v>
      </c>
      <c r="B23" s="291"/>
      <c r="C23" s="291"/>
      <c r="D23" s="58">
        <v>226</v>
      </c>
      <c r="E23" s="29">
        <f t="shared" si="0"/>
        <v>2.2274788093830082</v>
      </c>
      <c r="F23" s="29">
        <v>44.24778761061947</v>
      </c>
      <c r="G23" s="29">
        <v>0.4424778761061947</v>
      </c>
      <c r="H23" s="29">
        <v>100</v>
      </c>
      <c r="I23" s="328">
        <v>41.216814159292035</v>
      </c>
      <c r="J23" s="328">
        <v>1.3274336283185841</v>
      </c>
      <c r="K23" s="328">
        <v>97.78761061946902</v>
      </c>
      <c r="L23" s="58">
        <v>18</v>
      </c>
      <c r="M23" s="53">
        <v>9872</v>
      </c>
      <c r="N23" s="69">
        <v>0</v>
      </c>
      <c r="O23" s="70">
        <v>7</v>
      </c>
      <c r="P23" s="70">
        <v>11</v>
      </c>
    </row>
    <row r="24" spans="1:16" ht="33.75" customHeight="1">
      <c r="A24" s="291" t="s">
        <v>285</v>
      </c>
      <c r="B24" s="291"/>
      <c r="C24" s="291"/>
      <c r="D24" s="58">
        <v>2670</v>
      </c>
      <c r="E24" s="29">
        <f t="shared" si="0"/>
        <v>26.31578947368421</v>
      </c>
      <c r="F24" s="29">
        <v>50.262172284644194</v>
      </c>
      <c r="G24" s="29">
        <v>1.7602996254681649</v>
      </c>
      <c r="H24" s="29">
        <v>70.2127659574468</v>
      </c>
      <c r="I24" s="328">
        <v>42.20037453183521</v>
      </c>
      <c r="J24" s="328">
        <v>3.7078651685393256</v>
      </c>
      <c r="K24" s="328">
        <v>94.41947565543072</v>
      </c>
      <c r="L24" s="58">
        <v>230</v>
      </c>
      <c r="M24" s="53">
        <v>126192</v>
      </c>
      <c r="N24" s="69">
        <v>5</v>
      </c>
      <c r="O24" s="70">
        <v>97</v>
      </c>
      <c r="P24" s="70">
        <v>128</v>
      </c>
    </row>
    <row r="25" spans="1:16" ht="33.75" customHeight="1">
      <c r="A25" s="291" t="s">
        <v>271</v>
      </c>
      <c r="B25" s="291"/>
      <c r="C25" s="291"/>
      <c r="D25" s="58">
        <v>442</v>
      </c>
      <c r="E25" s="29">
        <f t="shared" si="0"/>
        <v>4.356396609501282</v>
      </c>
      <c r="F25" s="29">
        <v>2.48868778280543</v>
      </c>
      <c r="G25" s="29">
        <v>3.167420814479638</v>
      </c>
      <c r="H25" s="29">
        <v>7.142857142857143</v>
      </c>
      <c r="I25" s="328">
        <v>42.7420814479638</v>
      </c>
      <c r="J25" s="328">
        <v>41.17647058823529</v>
      </c>
      <c r="K25" s="328">
        <v>35.97285067873303</v>
      </c>
      <c r="L25" s="58">
        <v>30</v>
      </c>
      <c r="M25" s="53">
        <v>18014</v>
      </c>
      <c r="N25" s="69">
        <v>3</v>
      </c>
      <c r="O25" s="70">
        <v>13</v>
      </c>
      <c r="P25" s="70">
        <v>14</v>
      </c>
    </row>
    <row r="26" spans="1:16" ht="33.75" customHeight="1">
      <c r="A26" s="291" t="s">
        <v>272</v>
      </c>
      <c r="B26" s="291"/>
      <c r="C26" s="291"/>
      <c r="D26" s="58">
        <v>33</v>
      </c>
      <c r="E26" s="29">
        <f t="shared" si="0"/>
        <v>0.3252513305736251</v>
      </c>
      <c r="F26" s="29">
        <v>33.333333333333336</v>
      </c>
      <c r="G26" s="29">
        <v>6.0606060606060606</v>
      </c>
      <c r="H26" s="29">
        <v>50</v>
      </c>
      <c r="I26" s="328">
        <v>39.81818181818182</v>
      </c>
      <c r="J26" s="328">
        <v>45.45454545454545</v>
      </c>
      <c r="K26" s="328">
        <v>54.54545454545455</v>
      </c>
      <c r="L26" s="58">
        <v>2</v>
      </c>
      <c r="M26" s="53">
        <v>944</v>
      </c>
      <c r="N26" s="69">
        <v>0</v>
      </c>
      <c r="O26" s="70">
        <v>2</v>
      </c>
      <c r="P26" s="70">
        <v>0</v>
      </c>
    </row>
    <row r="27" spans="1:16" ht="33.75" customHeight="1">
      <c r="A27" s="291" t="s">
        <v>275</v>
      </c>
      <c r="B27" s="291"/>
      <c r="C27" s="291"/>
      <c r="D27" s="58">
        <v>353</v>
      </c>
      <c r="E27" s="29">
        <f t="shared" si="0"/>
        <v>3.4792036270451407</v>
      </c>
      <c r="F27" s="29">
        <v>93.20113314447592</v>
      </c>
      <c r="G27" s="29">
        <v>7.932011331444759</v>
      </c>
      <c r="H27" s="29">
        <v>92.85714285714286</v>
      </c>
      <c r="I27" s="328">
        <v>33.728045325779036</v>
      </c>
      <c r="J27" s="328">
        <v>5.38243626062323</v>
      </c>
      <c r="K27" s="328">
        <v>2.8328611898016995</v>
      </c>
      <c r="L27" s="58">
        <v>25</v>
      </c>
      <c r="M27" s="53">
        <v>19020</v>
      </c>
      <c r="N27" s="69">
        <v>0</v>
      </c>
      <c r="O27" s="70">
        <v>6</v>
      </c>
      <c r="P27" s="70">
        <v>19</v>
      </c>
    </row>
    <row r="28" spans="1:16" ht="33.75" customHeight="1">
      <c r="A28" s="291" t="s">
        <v>273</v>
      </c>
      <c r="B28" s="291"/>
      <c r="C28" s="291"/>
      <c r="D28" s="58">
        <v>3198</v>
      </c>
      <c r="E28" s="29">
        <f t="shared" si="0"/>
        <v>31.51981076286221</v>
      </c>
      <c r="F28" s="29">
        <v>36.96060037523452</v>
      </c>
      <c r="G28" s="29">
        <v>2.25140712945591</v>
      </c>
      <c r="H28" s="29">
        <v>52.77777777777778</v>
      </c>
      <c r="I28" s="328">
        <v>42.72545340838024</v>
      </c>
      <c r="J28" s="328">
        <v>11.632270168855534</v>
      </c>
      <c r="K28" s="328">
        <v>84.5528455284553</v>
      </c>
      <c r="L28" s="58">
        <v>238</v>
      </c>
      <c r="M28" s="53">
        <v>73368</v>
      </c>
      <c r="N28" s="69">
        <v>126</v>
      </c>
      <c r="O28" s="70">
        <v>107</v>
      </c>
      <c r="P28" s="70">
        <v>5</v>
      </c>
    </row>
    <row r="29" spans="1:16" ht="33.75" customHeight="1">
      <c r="A29" s="291" t="s">
        <v>276</v>
      </c>
      <c r="B29" s="291"/>
      <c r="C29" s="291"/>
      <c r="D29" s="58">
        <v>910</v>
      </c>
      <c r="E29" s="29">
        <f t="shared" si="0"/>
        <v>8.969051843090874</v>
      </c>
      <c r="F29" s="29">
        <v>74.06593406593407</v>
      </c>
      <c r="G29" s="29">
        <v>7.362637362637362</v>
      </c>
      <c r="H29" s="29">
        <v>73.13432835820896</v>
      </c>
      <c r="I29" s="328">
        <v>42.81318681318681</v>
      </c>
      <c r="J29" s="328">
        <v>15.604395604395604</v>
      </c>
      <c r="K29" s="328">
        <v>57.142857142857146</v>
      </c>
      <c r="L29" s="58">
        <v>59</v>
      </c>
      <c r="M29" s="53">
        <v>20864</v>
      </c>
      <c r="N29" s="69">
        <v>22</v>
      </c>
      <c r="O29" s="70">
        <v>36</v>
      </c>
      <c r="P29" s="70">
        <v>1</v>
      </c>
    </row>
    <row r="30" spans="1:16" ht="33.75" customHeight="1">
      <c r="A30" s="291" t="s">
        <v>318</v>
      </c>
      <c r="B30" s="291"/>
      <c r="C30" s="291"/>
      <c r="D30" s="58">
        <v>593</v>
      </c>
      <c r="E30" s="29">
        <f t="shared" si="0"/>
        <v>5.844667849398778</v>
      </c>
      <c r="F30" s="29">
        <v>41.14671163575042</v>
      </c>
      <c r="G30" s="29">
        <v>1.1804384485666104</v>
      </c>
      <c r="H30" s="29">
        <v>28.571428571428573</v>
      </c>
      <c r="I30" s="328">
        <v>44.5716694772344</v>
      </c>
      <c r="J30" s="328">
        <v>9.612141652613829</v>
      </c>
      <c r="K30" s="328">
        <v>86.00337268128162</v>
      </c>
      <c r="L30" s="58">
        <v>52</v>
      </c>
      <c r="M30" s="53">
        <v>23278</v>
      </c>
      <c r="N30" s="69">
        <v>4</v>
      </c>
      <c r="O30" s="70">
        <v>26</v>
      </c>
      <c r="P30" s="70">
        <v>22</v>
      </c>
    </row>
    <row r="31" spans="1:16" ht="33.75" customHeight="1">
      <c r="A31" s="291" t="s">
        <v>281</v>
      </c>
      <c r="B31" s="291"/>
      <c r="C31" s="291"/>
      <c r="D31" s="58">
        <v>40</v>
      </c>
      <c r="E31" s="29">
        <f t="shared" si="0"/>
        <v>0.39424403705893946</v>
      </c>
      <c r="F31" s="29">
        <v>85</v>
      </c>
      <c r="G31" s="29">
        <v>10</v>
      </c>
      <c r="H31" s="29">
        <v>100</v>
      </c>
      <c r="I31" s="328">
        <v>34.3</v>
      </c>
      <c r="J31" s="328">
        <v>0</v>
      </c>
      <c r="K31" s="328">
        <v>0</v>
      </c>
      <c r="L31" s="58">
        <v>2</v>
      </c>
      <c r="M31" s="53">
        <v>2400</v>
      </c>
      <c r="N31" s="6">
        <v>0</v>
      </c>
      <c r="O31" s="5">
        <v>0</v>
      </c>
      <c r="P31" s="5">
        <v>2</v>
      </c>
    </row>
    <row r="32" spans="1:16" ht="33.75" customHeight="1">
      <c r="A32" s="291" t="s">
        <v>204</v>
      </c>
      <c r="B32" s="291"/>
      <c r="C32" s="291"/>
      <c r="D32" s="58">
        <v>10146</v>
      </c>
      <c r="E32" s="29">
        <f t="shared" si="0"/>
        <v>100</v>
      </c>
      <c r="F32" s="29">
        <v>45.150798344175044</v>
      </c>
      <c r="G32" s="29">
        <v>2.749852158486103</v>
      </c>
      <c r="H32" s="29">
        <v>59.85663082437276</v>
      </c>
      <c r="I32" s="29">
        <v>42.26453774886655</v>
      </c>
      <c r="J32" s="29" t="s">
        <v>73</v>
      </c>
      <c r="K32" s="29">
        <v>80.4060713581707</v>
      </c>
      <c r="L32" s="58">
        <v>792</v>
      </c>
      <c r="M32" s="53">
        <v>348162</v>
      </c>
      <c r="N32" s="6">
        <v>181</v>
      </c>
      <c r="O32" s="5">
        <v>401</v>
      </c>
      <c r="P32" s="5">
        <v>210</v>
      </c>
    </row>
    <row r="33" spans="12:16" ht="27.75" customHeight="1">
      <c r="L33" s="294"/>
      <c r="M33" s="294"/>
      <c r="N33" s="50"/>
      <c r="O33" s="50"/>
      <c r="P33" s="50"/>
    </row>
  </sheetData>
  <sheetProtection/>
  <mergeCells count="46">
    <mergeCell ref="L14:P14"/>
    <mergeCell ref="L33:M33"/>
    <mergeCell ref="G9:I9"/>
    <mergeCell ref="G10:I10"/>
    <mergeCell ref="G11:I11"/>
    <mergeCell ref="G12:I12"/>
    <mergeCell ref="G5:I5"/>
    <mergeCell ref="G6:I6"/>
    <mergeCell ref="G7:I7"/>
    <mergeCell ref="G8:I8"/>
    <mergeCell ref="A13:D13"/>
    <mergeCell ref="I13:K13"/>
    <mergeCell ref="F14:I14"/>
    <mergeCell ref="D14:E14"/>
    <mergeCell ref="A11:C11"/>
    <mergeCell ref="A12:C12"/>
    <mergeCell ref="A30:C30"/>
    <mergeCell ref="A23:C23"/>
    <mergeCell ref="A24:C24"/>
    <mergeCell ref="J14:K14"/>
    <mergeCell ref="A15:C15"/>
    <mergeCell ref="A9:C9"/>
    <mergeCell ref="A10:C10"/>
    <mergeCell ref="A7:C7"/>
    <mergeCell ref="A8:C8"/>
    <mergeCell ref="A5:C5"/>
    <mergeCell ref="A6:C6"/>
    <mergeCell ref="A31:C31"/>
    <mergeCell ref="A25:C25"/>
    <mergeCell ref="A26:C26"/>
    <mergeCell ref="A19:C19"/>
    <mergeCell ref="A20:C20"/>
    <mergeCell ref="A21:C21"/>
    <mergeCell ref="A22:C22"/>
    <mergeCell ref="A16:C16"/>
    <mergeCell ref="A32:C32"/>
    <mergeCell ref="A27:C27"/>
    <mergeCell ref="A28:C28"/>
    <mergeCell ref="A29:C29"/>
    <mergeCell ref="A17:C17"/>
    <mergeCell ref="A18:C18"/>
    <mergeCell ref="A1:B3"/>
    <mergeCell ref="C1:K1"/>
    <mergeCell ref="C2:K2"/>
    <mergeCell ref="C3:K3"/>
    <mergeCell ref="L4:N4"/>
  </mergeCells>
  <printOptions/>
  <pageMargins left="0.2" right="0.18" top="1" bottom="1" header="0.18" footer="0.5"/>
  <pageSetup horizontalDpi="1200" verticalDpi="12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51"/>
  <sheetViews>
    <sheetView showGridLines="0" zoomScale="85" zoomScaleNormal="85" workbookViewId="0" topLeftCell="A1">
      <selection activeCell="D14" sqref="D14"/>
    </sheetView>
  </sheetViews>
  <sheetFormatPr defaultColWidth="9.140625" defaultRowHeight="30" customHeight="1"/>
  <cols>
    <col min="1" max="1" width="10.00390625" style="0" customWidth="1"/>
    <col min="12" max="12" width="10.421875" style="87" customWidth="1"/>
  </cols>
  <sheetData>
    <row r="1" spans="1:15" ht="30" customHeight="1">
      <c r="A1" s="204" t="s">
        <v>60</v>
      </c>
      <c r="B1" s="205"/>
      <c r="C1" s="210" t="s">
        <v>251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30" customHeight="1">
      <c r="A2" s="206"/>
      <c r="B2" s="207"/>
      <c r="C2" s="254" t="s">
        <v>252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30" customHeight="1" thickBot="1">
      <c r="A3" s="208"/>
      <c r="B3" s="209"/>
      <c r="C3" s="256" t="s">
        <v>69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3" ht="30" customHeight="1">
      <c r="A4" s="203"/>
      <c r="L4"/>
      <c r="M4" s="87"/>
    </row>
    <row r="5" spans="1:63" s="1" customFormat="1" ht="30" customHeight="1">
      <c r="A5"/>
      <c r="B5" s="284" t="s">
        <v>345</v>
      </c>
      <c r="C5" s="285"/>
      <c r="D5" s="286"/>
      <c r="E5" s="64" t="s">
        <v>84</v>
      </c>
      <c r="F5" s="64" t="s">
        <v>76</v>
      </c>
      <c r="G5" s="353"/>
      <c r="H5" s="353"/>
      <c r="I5" s="353"/>
      <c r="K5" s="284" t="s">
        <v>344</v>
      </c>
      <c r="L5" s="285"/>
      <c r="M5" s="286"/>
      <c r="N5" s="64" t="s">
        <v>84</v>
      </c>
      <c r="O5" s="64" t="s">
        <v>76</v>
      </c>
      <c r="P5" s="81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1" customFormat="1" ht="30" customHeight="1">
      <c r="A6"/>
      <c r="B6" s="284" t="s">
        <v>343</v>
      </c>
      <c r="C6" s="285"/>
      <c r="D6" s="286"/>
      <c r="E6" s="5">
        <v>162</v>
      </c>
      <c r="K6" s="284" t="s">
        <v>334</v>
      </c>
      <c r="L6" s="285"/>
      <c r="M6" s="286"/>
      <c r="N6" s="65">
        <v>1450</v>
      </c>
      <c r="O6" s="30"/>
      <c r="P6" s="8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1" customFormat="1" ht="30" customHeight="1">
      <c r="A7" s="298" t="s">
        <v>338</v>
      </c>
      <c r="B7" s="284" t="s">
        <v>97</v>
      </c>
      <c r="C7" s="285"/>
      <c r="D7" s="286"/>
      <c r="E7" s="5">
        <v>25</v>
      </c>
      <c r="F7" s="16">
        <v>15.432098765432098</v>
      </c>
      <c r="G7" s="49"/>
      <c r="H7" s="49"/>
      <c r="I7" s="49"/>
      <c r="K7" s="284" t="s">
        <v>287</v>
      </c>
      <c r="L7" s="285"/>
      <c r="M7" s="286"/>
      <c r="N7" s="65">
        <v>821</v>
      </c>
      <c r="O7" s="16">
        <v>56.62068965517241</v>
      </c>
      <c r="P7" s="81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1" customFormat="1" ht="30" customHeight="1">
      <c r="A8" s="298"/>
      <c r="B8" s="284" t="s">
        <v>96</v>
      </c>
      <c r="C8" s="285"/>
      <c r="D8" s="286"/>
      <c r="E8" s="5">
        <v>116</v>
      </c>
      <c r="F8" s="16">
        <v>71.60493827160494</v>
      </c>
      <c r="G8" s="49"/>
      <c r="H8" s="49"/>
      <c r="I8" s="49"/>
      <c r="K8" s="284" t="s">
        <v>286</v>
      </c>
      <c r="L8" s="285"/>
      <c r="M8" s="286"/>
      <c r="N8" s="65">
        <v>102</v>
      </c>
      <c r="O8" s="16">
        <v>7.0344827586206895</v>
      </c>
      <c r="P8" s="8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1" customFormat="1" ht="30" customHeight="1">
      <c r="A9" s="298"/>
      <c r="B9" s="284" t="s">
        <v>95</v>
      </c>
      <c r="C9" s="285"/>
      <c r="D9" s="286"/>
      <c r="E9" s="5">
        <v>21</v>
      </c>
      <c r="F9" s="16">
        <v>12.962962962962964</v>
      </c>
      <c r="G9" s="49"/>
      <c r="H9" s="49"/>
      <c r="I9" s="49"/>
      <c r="K9" s="284" t="s">
        <v>335</v>
      </c>
      <c r="L9" s="285"/>
      <c r="M9" s="286"/>
      <c r="N9" s="65">
        <v>66</v>
      </c>
      <c r="O9" s="16">
        <v>64.7</v>
      </c>
      <c r="P9" s="8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1" customFormat="1" ht="30" customHeight="1">
      <c r="A10" s="298" t="s">
        <v>340</v>
      </c>
      <c r="B10" s="284" t="s">
        <v>337</v>
      </c>
      <c r="C10" s="285"/>
      <c r="D10" s="286"/>
      <c r="E10" s="5">
        <v>148</v>
      </c>
      <c r="F10" s="16">
        <v>91.35802469135803</v>
      </c>
      <c r="G10" s="49"/>
      <c r="H10" s="49"/>
      <c r="I10" s="49"/>
      <c r="K10" s="284" t="s">
        <v>93</v>
      </c>
      <c r="L10" s="285"/>
      <c r="M10" s="286"/>
      <c r="N10" s="65">
        <v>1094</v>
      </c>
      <c r="O10" s="16">
        <v>75.44827586206897</v>
      </c>
      <c r="P10" s="8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1" customFormat="1" ht="30" customHeight="1">
      <c r="A11" s="298"/>
      <c r="B11" s="284" t="s">
        <v>339</v>
      </c>
      <c r="C11" s="285"/>
      <c r="D11" s="286"/>
      <c r="E11" s="5">
        <v>6</v>
      </c>
      <c r="F11" s="16">
        <v>3.7037037037037037</v>
      </c>
      <c r="G11" s="49"/>
      <c r="H11" s="49"/>
      <c r="I11" s="49"/>
      <c r="K11" s="284" t="s">
        <v>399</v>
      </c>
      <c r="L11" s="285"/>
      <c r="M11" s="286"/>
      <c r="N11" s="65">
        <v>199</v>
      </c>
      <c r="O11" s="16">
        <v>13.724137931034482</v>
      </c>
      <c r="P11" s="8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1" customFormat="1" ht="30" customHeight="1">
      <c r="A12" s="298"/>
      <c r="B12" s="284" t="s">
        <v>341</v>
      </c>
      <c r="C12" s="285"/>
      <c r="D12" s="286"/>
      <c r="E12" s="5">
        <v>4</v>
      </c>
      <c r="F12" s="16">
        <v>2.4691358024691357</v>
      </c>
      <c r="G12" s="49"/>
      <c r="H12" s="49"/>
      <c r="I12" s="49"/>
      <c r="K12" s="284" t="s">
        <v>94</v>
      </c>
      <c r="L12" s="285"/>
      <c r="M12" s="286"/>
      <c r="N12" s="65">
        <v>199</v>
      </c>
      <c r="O12" s="16">
        <v>13.724137931034482</v>
      </c>
      <c r="P12" s="8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1" customFormat="1" ht="30" customHeight="1">
      <c r="A13" s="298"/>
      <c r="B13" s="284" t="s">
        <v>342</v>
      </c>
      <c r="C13" s="285"/>
      <c r="D13" s="286"/>
      <c r="E13" s="5">
        <v>1</v>
      </c>
      <c r="F13" s="16">
        <v>0.6172839506172839</v>
      </c>
      <c r="G13" s="49"/>
      <c r="H13" s="49"/>
      <c r="I13" s="49"/>
      <c r="K13" s="284" t="s">
        <v>191</v>
      </c>
      <c r="L13" s="285"/>
      <c r="M13" s="286"/>
      <c r="N13" s="5">
        <v>41.6</v>
      </c>
      <c r="P13" s="8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2:62" s="1" customFormat="1" ht="30" customHeight="1">
      <c r="B14" s="2"/>
      <c r="C14" s="66"/>
      <c r="D14" s="66"/>
      <c r="E14" s="66"/>
      <c r="F14" s="66"/>
      <c r="G14" s="66"/>
      <c r="H14" s="66"/>
      <c r="I14" s="66"/>
      <c r="J14" s="66"/>
      <c r="K14" s="284" t="s">
        <v>313</v>
      </c>
      <c r="L14" s="285"/>
      <c r="M14" s="286"/>
      <c r="N14" s="5">
        <v>57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24:59" ht="46.5" customHeigh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20.25" customHeight="1">
      <c r="A16" s="297" t="s">
        <v>87</v>
      </c>
      <c r="B16" s="297"/>
      <c r="C16" s="223" t="s">
        <v>88</v>
      </c>
      <c r="D16" s="224"/>
      <c r="E16" s="224"/>
      <c r="F16" s="224"/>
      <c r="G16" s="19" t="s">
        <v>322</v>
      </c>
      <c r="H16" s="51"/>
      <c r="I16" s="63"/>
      <c r="J16" s="299" t="s">
        <v>92</v>
      </c>
      <c r="K16" s="300"/>
      <c r="L16" s="300"/>
      <c r="M16" s="300"/>
      <c r="N16" s="300"/>
      <c r="O16" s="30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39.75" customHeight="1">
      <c r="A17" s="269" t="s">
        <v>336</v>
      </c>
      <c r="B17" s="269"/>
      <c r="C17" s="223" t="s">
        <v>346</v>
      </c>
      <c r="D17" s="224"/>
      <c r="E17" s="224"/>
      <c r="F17" s="224"/>
      <c r="G17" s="5">
        <v>4</v>
      </c>
      <c r="H17" s="52"/>
      <c r="I17" s="63"/>
      <c r="J17" s="74" t="s">
        <v>91</v>
      </c>
      <c r="K17" s="74" t="s">
        <v>320</v>
      </c>
      <c r="L17" s="74" t="s">
        <v>296</v>
      </c>
      <c r="M17" s="74" t="s">
        <v>297</v>
      </c>
      <c r="N17" s="74" t="s">
        <v>321</v>
      </c>
      <c r="O17" s="74" t="s">
        <v>319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31.5" customHeight="1">
      <c r="A18" s="269" t="s">
        <v>124</v>
      </c>
      <c r="B18" s="269"/>
      <c r="C18" s="223" t="s">
        <v>98</v>
      </c>
      <c r="D18" s="224"/>
      <c r="E18" s="224"/>
      <c r="F18" s="224"/>
      <c r="G18" s="5">
        <v>6</v>
      </c>
      <c r="H18" s="52"/>
      <c r="I18" s="6" t="s">
        <v>89</v>
      </c>
      <c r="J18" s="6">
        <v>59</v>
      </c>
      <c r="K18" s="6">
        <v>152</v>
      </c>
      <c r="L18" s="6">
        <v>192</v>
      </c>
      <c r="M18" s="6">
        <v>447</v>
      </c>
      <c r="N18" s="6">
        <v>450</v>
      </c>
      <c r="O18" s="6">
        <v>150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30.75" customHeight="1">
      <c r="A19" s="269" t="s">
        <v>193</v>
      </c>
      <c r="B19" s="269"/>
      <c r="C19" s="223" t="s">
        <v>86</v>
      </c>
      <c r="D19" s="224"/>
      <c r="E19" s="224"/>
      <c r="F19" s="224"/>
      <c r="G19" s="5">
        <v>1</v>
      </c>
      <c r="H19" s="52"/>
      <c r="I19" s="6" t="s">
        <v>90</v>
      </c>
      <c r="J19" s="16">
        <v>4</v>
      </c>
      <c r="K19" s="16">
        <v>10.482758620689655</v>
      </c>
      <c r="L19" s="16">
        <v>13.241379310344827</v>
      </c>
      <c r="M19" s="16">
        <v>30.82758620689655</v>
      </c>
      <c r="N19" s="16">
        <v>31.03448275862069</v>
      </c>
      <c r="O19" s="16">
        <v>10.344827586206897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4:59" ht="20.25" customHeight="1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ht="23.25" customHeight="1">
      <c r="L21" s="88"/>
    </row>
    <row r="22" spans="1:12" ht="23.25" customHeight="1">
      <c r="A22" s="54"/>
      <c r="B22" s="54"/>
      <c r="C22" s="54"/>
      <c r="D22" s="297" t="s">
        <v>75</v>
      </c>
      <c r="E22" s="297"/>
      <c r="F22" s="270" t="s">
        <v>332</v>
      </c>
      <c r="G22" s="296"/>
      <c r="H22" s="296"/>
      <c r="I22" s="271"/>
      <c r="J22" s="293" t="s">
        <v>333</v>
      </c>
      <c r="K22" s="293"/>
      <c r="L22" s="48"/>
    </row>
    <row r="23" spans="1:12" ht="31.5" customHeight="1">
      <c r="A23" s="291" t="s">
        <v>264</v>
      </c>
      <c r="B23" s="291"/>
      <c r="C23" s="291"/>
      <c r="D23" s="61" t="s">
        <v>248</v>
      </c>
      <c r="E23" s="20" t="s">
        <v>76</v>
      </c>
      <c r="F23" s="61" t="s">
        <v>290</v>
      </c>
      <c r="G23" s="61" t="s">
        <v>327</v>
      </c>
      <c r="H23" s="61" t="s">
        <v>324</v>
      </c>
      <c r="I23" s="61" t="s">
        <v>323</v>
      </c>
      <c r="J23" s="20" t="s">
        <v>325</v>
      </c>
      <c r="K23" s="61" t="s">
        <v>326</v>
      </c>
      <c r="L23" s="48"/>
    </row>
    <row r="24" spans="1:12" ht="31.5" customHeight="1">
      <c r="A24" s="302" t="s">
        <v>265</v>
      </c>
      <c r="B24" s="302"/>
      <c r="C24" s="302"/>
      <c r="D24" s="6">
        <v>34</v>
      </c>
      <c r="E24" s="16">
        <v>2.3448275862068964</v>
      </c>
      <c r="F24" s="16">
        <v>26.470588235294116</v>
      </c>
      <c r="G24" s="16">
        <v>0</v>
      </c>
      <c r="H24" s="16">
        <v>0</v>
      </c>
      <c r="I24" s="16">
        <v>43.64705882352941</v>
      </c>
      <c r="J24" s="16">
        <v>17.647058823529413</v>
      </c>
      <c r="K24" s="73">
        <v>58.8235294117647</v>
      </c>
      <c r="L24" s="89"/>
    </row>
    <row r="25" spans="1:12" ht="31.5" customHeight="1">
      <c r="A25" s="302" t="s">
        <v>283</v>
      </c>
      <c r="B25" s="302"/>
      <c r="C25" s="302"/>
      <c r="D25" s="6">
        <v>41</v>
      </c>
      <c r="E25" s="16">
        <v>2.8275862068965516</v>
      </c>
      <c r="F25" s="16">
        <v>65.85365853658537</v>
      </c>
      <c r="G25" s="16">
        <v>9.75609756097561</v>
      </c>
      <c r="H25" s="16">
        <v>4.878048780487805</v>
      </c>
      <c r="I25" s="16">
        <v>44.926829268292686</v>
      </c>
      <c r="J25" s="16">
        <v>19.51219512195122</v>
      </c>
      <c r="K25" s="73">
        <v>68.29268292682927</v>
      </c>
      <c r="L25" s="90"/>
    </row>
    <row r="26" spans="1:12" ht="31.5" customHeight="1">
      <c r="A26" s="302" t="s">
        <v>277</v>
      </c>
      <c r="B26" s="302"/>
      <c r="C26" s="302"/>
      <c r="D26" s="6">
        <v>5</v>
      </c>
      <c r="E26" s="16">
        <v>0.3448275862068966</v>
      </c>
      <c r="F26" s="16">
        <v>100</v>
      </c>
      <c r="G26" s="16">
        <v>0</v>
      </c>
      <c r="H26" s="16">
        <v>0</v>
      </c>
      <c r="I26" s="16">
        <v>46.8</v>
      </c>
      <c r="J26" s="16">
        <v>20</v>
      </c>
      <c r="K26" s="73">
        <v>80</v>
      </c>
      <c r="L26" s="90"/>
    </row>
    <row r="27" spans="1:12" ht="31.5" customHeight="1">
      <c r="A27" s="302" t="s">
        <v>267</v>
      </c>
      <c r="B27" s="302"/>
      <c r="C27" s="302"/>
      <c r="D27" s="6">
        <v>36</v>
      </c>
      <c r="E27" s="16">
        <v>2.4827586206896552</v>
      </c>
      <c r="F27" s="16">
        <v>69.44444444444444</v>
      </c>
      <c r="G27" s="16">
        <v>5.555555555555555</v>
      </c>
      <c r="H27" s="16">
        <v>5.555555555555555</v>
      </c>
      <c r="I27" s="16">
        <v>40.52777777777778</v>
      </c>
      <c r="J27" s="16">
        <v>5.555555555555555</v>
      </c>
      <c r="K27" s="73">
        <v>83.33333333333333</v>
      </c>
      <c r="L27" s="90"/>
    </row>
    <row r="28" spans="1:12" ht="31.5" customHeight="1">
      <c r="A28" s="302" t="s">
        <v>268</v>
      </c>
      <c r="B28" s="302"/>
      <c r="C28" s="302"/>
      <c r="D28" s="6">
        <v>32</v>
      </c>
      <c r="E28" s="16">
        <v>2.206896551724138</v>
      </c>
      <c r="F28" s="16">
        <v>3.125</v>
      </c>
      <c r="G28" s="16">
        <v>31.25</v>
      </c>
      <c r="H28" s="16">
        <v>0</v>
      </c>
      <c r="I28" s="16">
        <v>34.40625</v>
      </c>
      <c r="J28" s="16">
        <v>28.125</v>
      </c>
      <c r="K28" s="73">
        <v>37.5</v>
      </c>
      <c r="L28" s="90"/>
    </row>
    <row r="29" spans="1:12" ht="31.5" customHeight="1">
      <c r="A29" s="302" t="s">
        <v>278</v>
      </c>
      <c r="B29" s="302"/>
      <c r="C29" s="302"/>
      <c r="D29" s="6">
        <v>29</v>
      </c>
      <c r="E29" s="16">
        <v>2</v>
      </c>
      <c r="F29" s="16">
        <v>34.48275862068966</v>
      </c>
      <c r="G29" s="16">
        <v>17.24137931034483</v>
      </c>
      <c r="H29" s="16">
        <v>6.896551724137931</v>
      </c>
      <c r="I29" s="16">
        <v>39.275862068965516</v>
      </c>
      <c r="J29" s="16">
        <v>6.896551724137931</v>
      </c>
      <c r="K29" s="73">
        <v>82.75862068965517</v>
      </c>
      <c r="L29" s="90"/>
    </row>
    <row r="30" spans="1:12" ht="31.5" customHeight="1">
      <c r="A30" s="302" t="s">
        <v>279</v>
      </c>
      <c r="B30" s="302"/>
      <c r="C30" s="302"/>
      <c r="D30" s="6">
        <v>53</v>
      </c>
      <c r="E30" s="16">
        <v>3.6551724137931036</v>
      </c>
      <c r="F30" s="16">
        <v>67.9245283018868</v>
      </c>
      <c r="G30" s="16">
        <v>9.433962264150944</v>
      </c>
      <c r="H30" s="16">
        <v>7.547169811320755</v>
      </c>
      <c r="I30" s="16">
        <v>47.320754716981135</v>
      </c>
      <c r="J30" s="16">
        <v>32.075471698113205</v>
      </c>
      <c r="K30" s="73">
        <v>54.716981132075475</v>
      </c>
      <c r="L30" s="90"/>
    </row>
    <row r="31" spans="1:12" ht="31.5" customHeight="1">
      <c r="A31" s="302" t="s">
        <v>274</v>
      </c>
      <c r="B31" s="302"/>
      <c r="C31" s="302"/>
      <c r="D31" s="6">
        <v>111</v>
      </c>
      <c r="E31" s="16">
        <v>7.655172413793103</v>
      </c>
      <c r="F31" s="16">
        <v>21.62162162162162</v>
      </c>
      <c r="G31" s="16">
        <v>2.7027027027027026</v>
      </c>
      <c r="H31" s="16">
        <v>1.8018018018018018</v>
      </c>
      <c r="I31" s="16">
        <v>38.468468468468465</v>
      </c>
      <c r="J31" s="16">
        <v>0.9009009009009009</v>
      </c>
      <c r="K31" s="73">
        <v>93.69369369369369</v>
      </c>
      <c r="L31" s="90"/>
    </row>
    <row r="32" spans="1:12" ht="31.5" customHeight="1">
      <c r="A32" s="302" t="s">
        <v>285</v>
      </c>
      <c r="B32" s="302"/>
      <c r="C32" s="302"/>
      <c r="D32" s="6">
        <v>531</v>
      </c>
      <c r="E32" s="16">
        <v>36.62068965517241</v>
      </c>
      <c r="F32" s="16">
        <v>54.23728813559322</v>
      </c>
      <c r="G32" s="16">
        <v>4.143126177024482</v>
      </c>
      <c r="H32" s="16">
        <v>3.2015065913371</v>
      </c>
      <c r="I32" s="16">
        <v>41.45951035781544</v>
      </c>
      <c r="J32" s="16">
        <v>8.286252354048964</v>
      </c>
      <c r="K32" s="73">
        <v>83.05084745762711</v>
      </c>
      <c r="L32" s="90"/>
    </row>
    <row r="33" spans="1:12" ht="31.5" customHeight="1">
      <c r="A33" s="302" t="s">
        <v>272</v>
      </c>
      <c r="B33" s="302"/>
      <c r="C33" s="302"/>
      <c r="D33" s="6">
        <v>415</v>
      </c>
      <c r="E33" s="16">
        <v>28.620689655172413</v>
      </c>
      <c r="F33" s="16">
        <v>65.5421686746988</v>
      </c>
      <c r="G33" s="16">
        <v>8.91566265060241</v>
      </c>
      <c r="H33" s="16">
        <v>6.024096385542169</v>
      </c>
      <c r="I33" s="16">
        <v>42.80722891566265</v>
      </c>
      <c r="J33" s="16">
        <v>22.89156626506024</v>
      </c>
      <c r="K33" s="73">
        <v>63.373493975903614</v>
      </c>
      <c r="L33" s="90"/>
    </row>
    <row r="34" spans="1:12" ht="31.5" customHeight="1">
      <c r="A34" s="302" t="s">
        <v>273</v>
      </c>
      <c r="B34" s="302"/>
      <c r="C34" s="302"/>
      <c r="D34" s="6">
        <v>157</v>
      </c>
      <c r="E34" s="16">
        <v>10.827586206896552</v>
      </c>
      <c r="F34" s="16">
        <v>75.1592356687898</v>
      </c>
      <c r="G34" s="16">
        <v>8.9171974522293</v>
      </c>
      <c r="H34" s="16">
        <v>7.643312101910828</v>
      </c>
      <c r="I34" s="16">
        <v>39.48407643312102</v>
      </c>
      <c r="J34" s="16">
        <v>8.280254777070065</v>
      </c>
      <c r="K34" s="73">
        <v>85.98726114649682</v>
      </c>
      <c r="L34" s="90"/>
    </row>
    <row r="35" spans="1:12" ht="31.5" customHeight="1">
      <c r="A35" s="302" t="s">
        <v>281</v>
      </c>
      <c r="B35" s="302"/>
      <c r="C35" s="302"/>
      <c r="D35" s="6">
        <v>6</v>
      </c>
      <c r="E35" s="16">
        <v>0.41379310344827586</v>
      </c>
      <c r="F35" s="16">
        <v>100</v>
      </c>
      <c r="G35" s="16">
        <v>0</v>
      </c>
      <c r="H35" s="16">
        <v>0</v>
      </c>
      <c r="I35" s="16">
        <v>48.5</v>
      </c>
      <c r="J35" s="16">
        <v>16.666666666666668</v>
      </c>
      <c r="K35" s="73">
        <v>66.66666666666667</v>
      </c>
      <c r="L35" s="90"/>
    </row>
    <row r="36" spans="1:12" ht="31.5" customHeight="1">
      <c r="A36" s="302" t="s">
        <v>204</v>
      </c>
      <c r="B36" s="302"/>
      <c r="C36" s="302"/>
      <c r="D36" s="6">
        <v>1450</v>
      </c>
      <c r="E36" s="16">
        <v>100</v>
      </c>
      <c r="F36" s="16">
        <v>56.62068965517241</v>
      </c>
      <c r="G36" s="16">
        <v>7.0344827586206895</v>
      </c>
      <c r="H36" s="16">
        <v>4.551724137931035</v>
      </c>
      <c r="I36" s="16">
        <v>41.59103448275862</v>
      </c>
      <c r="J36" s="16">
        <v>13.724137931034482</v>
      </c>
      <c r="K36" s="16">
        <v>75.44827586206897</v>
      </c>
      <c r="L36" s="304"/>
    </row>
    <row r="37" ht="29.25" customHeight="1">
      <c r="L37" s="304"/>
    </row>
    <row r="38" ht="16.5" customHeight="1"/>
    <row r="39" spans="1:12" ht="30" customHeight="1">
      <c r="A39" s="303" t="s">
        <v>264</v>
      </c>
      <c r="B39" s="303"/>
      <c r="C39" s="303"/>
      <c r="D39" s="19" t="s">
        <v>112</v>
      </c>
      <c r="E39" s="19" t="s">
        <v>111</v>
      </c>
      <c r="F39" s="19" t="s">
        <v>80</v>
      </c>
      <c r="G39" s="19" t="s">
        <v>77</v>
      </c>
      <c r="H39" s="19" t="s">
        <v>78</v>
      </c>
      <c r="I39" s="19" t="s">
        <v>79</v>
      </c>
      <c r="J39" s="63"/>
      <c r="K39" s="63"/>
      <c r="L39" s="88"/>
    </row>
    <row r="40" spans="1:12" ht="30" customHeight="1">
      <c r="A40" s="166" t="s">
        <v>285</v>
      </c>
      <c r="B40" s="167"/>
      <c r="C40" s="167"/>
      <c r="D40" s="6">
        <v>288</v>
      </c>
      <c r="E40" s="6">
        <v>243</v>
      </c>
      <c r="F40" s="6">
        <v>531</v>
      </c>
      <c r="G40" s="16">
        <v>35.07917174177832</v>
      </c>
      <c r="H40" s="16">
        <v>38.63275039745628</v>
      </c>
      <c r="I40" s="16">
        <v>36.62068965517241</v>
      </c>
      <c r="J40" s="272"/>
      <c r="K40" s="272"/>
      <c r="L40" s="88"/>
    </row>
    <row r="41" spans="1:12" ht="30" customHeight="1">
      <c r="A41" s="166" t="s">
        <v>272</v>
      </c>
      <c r="B41" s="167"/>
      <c r="C41" s="167"/>
      <c r="D41" s="6">
        <v>272</v>
      </c>
      <c r="E41" s="6">
        <v>143</v>
      </c>
      <c r="F41" s="6">
        <v>415</v>
      </c>
      <c r="G41" s="16">
        <v>33.13032886723508</v>
      </c>
      <c r="H41" s="16">
        <v>22.73449920508744</v>
      </c>
      <c r="I41" s="16">
        <v>28.620689655172413</v>
      </c>
      <c r="J41" s="272"/>
      <c r="K41" s="272"/>
      <c r="L41" s="88"/>
    </row>
    <row r="42" spans="1:12" ht="30" customHeight="1">
      <c r="A42" s="166" t="s">
        <v>273</v>
      </c>
      <c r="B42" s="167"/>
      <c r="C42" s="167"/>
      <c r="D42" s="6">
        <v>118</v>
      </c>
      <c r="E42" s="6">
        <v>39</v>
      </c>
      <c r="F42" s="6">
        <v>157</v>
      </c>
      <c r="G42" s="16">
        <v>14.372716199756395</v>
      </c>
      <c r="H42" s="16">
        <v>6.200317965023848</v>
      </c>
      <c r="I42" s="16">
        <v>10.827586206896552</v>
      </c>
      <c r="J42" s="272"/>
      <c r="K42" s="272"/>
      <c r="L42" s="88"/>
    </row>
    <row r="43" spans="1:12" ht="30" customHeight="1">
      <c r="A43" s="166" t="s">
        <v>274</v>
      </c>
      <c r="B43" s="167"/>
      <c r="C43" s="167"/>
      <c r="D43" s="6">
        <v>24</v>
      </c>
      <c r="E43" s="6">
        <v>87</v>
      </c>
      <c r="F43" s="6">
        <v>111</v>
      </c>
      <c r="G43" s="16">
        <v>2.92326431181486</v>
      </c>
      <c r="H43" s="16">
        <v>13.83147853736089</v>
      </c>
      <c r="I43" s="16">
        <v>7.655172413793103</v>
      </c>
      <c r="J43" s="272"/>
      <c r="K43" s="272"/>
      <c r="L43" s="88"/>
    </row>
    <row r="44" spans="1:12" ht="30" customHeight="1">
      <c r="A44" s="166" t="s">
        <v>279</v>
      </c>
      <c r="B44" s="167"/>
      <c r="C44" s="167"/>
      <c r="D44" s="6">
        <v>36</v>
      </c>
      <c r="E44" s="6">
        <v>17</v>
      </c>
      <c r="F44" s="6">
        <v>53</v>
      </c>
      <c r="G44" s="16">
        <v>4.38489646772229</v>
      </c>
      <c r="H44" s="16">
        <v>2.7027027027027026</v>
      </c>
      <c r="I44" s="16">
        <v>3.6551724137931036</v>
      </c>
      <c r="J44" s="63"/>
      <c r="K44" s="63"/>
      <c r="L44" s="88"/>
    </row>
    <row r="45" spans="1:9" ht="30" customHeight="1">
      <c r="A45" s="166" t="s">
        <v>283</v>
      </c>
      <c r="B45" s="167"/>
      <c r="C45" s="167"/>
      <c r="D45" s="6">
        <v>27</v>
      </c>
      <c r="E45" s="6">
        <v>14</v>
      </c>
      <c r="F45" s="6">
        <v>41</v>
      </c>
      <c r="G45" s="16">
        <v>3.2886723507917175</v>
      </c>
      <c r="H45" s="16">
        <v>2.2257551669316373</v>
      </c>
      <c r="I45" s="16">
        <v>2.8275862068965516</v>
      </c>
    </row>
    <row r="46" spans="1:9" ht="30" customHeight="1">
      <c r="A46" s="166" t="s">
        <v>267</v>
      </c>
      <c r="B46" s="167"/>
      <c r="C46" s="167"/>
      <c r="D46" s="6">
        <v>25</v>
      </c>
      <c r="E46" s="6">
        <v>11</v>
      </c>
      <c r="F46" s="6">
        <v>36</v>
      </c>
      <c r="G46" s="16">
        <v>3.045066991473812</v>
      </c>
      <c r="H46" s="16">
        <v>1.7488076311605723</v>
      </c>
      <c r="I46" s="16">
        <v>2.4827586206896552</v>
      </c>
    </row>
    <row r="47" spans="1:9" ht="30" customHeight="1">
      <c r="A47" s="166" t="s">
        <v>265</v>
      </c>
      <c r="B47" s="167"/>
      <c r="C47" s="167"/>
      <c r="D47" s="6">
        <v>9</v>
      </c>
      <c r="E47" s="6">
        <v>25</v>
      </c>
      <c r="F47" s="6">
        <v>34</v>
      </c>
      <c r="G47" s="16">
        <v>1.0962241169305724</v>
      </c>
      <c r="H47" s="16">
        <v>3.97456279809221</v>
      </c>
      <c r="I47" s="16">
        <v>2.3448275862068964</v>
      </c>
    </row>
    <row r="48" spans="1:9" ht="30" customHeight="1">
      <c r="A48" s="166" t="s">
        <v>278</v>
      </c>
      <c r="B48" s="167"/>
      <c r="C48" s="167"/>
      <c r="D48" s="6">
        <v>10</v>
      </c>
      <c r="E48" s="6">
        <v>19</v>
      </c>
      <c r="F48" s="6">
        <v>29</v>
      </c>
      <c r="G48" s="16">
        <v>1.218026796589525</v>
      </c>
      <c r="H48" s="40">
        <v>3.0206677265500796</v>
      </c>
      <c r="I48" s="16">
        <v>2</v>
      </c>
    </row>
    <row r="49" spans="1:9" ht="30" customHeight="1">
      <c r="A49" s="166" t="s">
        <v>281</v>
      </c>
      <c r="B49" s="167"/>
      <c r="C49" s="167"/>
      <c r="D49" s="6">
        <v>6</v>
      </c>
      <c r="E49" s="6"/>
      <c r="F49" s="6">
        <v>6</v>
      </c>
      <c r="G49" s="73">
        <v>0.730816077953715</v>
      </c>
      <c r="H49" s="16"/>
      <c r="I49" s="45">
        <v>0.41379310344827586</v>
      </c>
    </row>
    <row r="50" spans="1:9" ht="30" customHeight="1">
      <c r="A50" s="166" t="s">
        <v>277</v>
      </c>
      <c r="B50" s="167"/>
      <c r="C50" s="167"/>
      <c r="D50" s="6">
        <v>5</v>
      </c>
      <c r="E50" s="6"/>
      <c r="F50" s="6">
        <v>5</v>
      </c>
      <c r="G50" s="73">
        <v>0.6090133982947625</v>
      </c>
      <c r="H50" s="16"/>
      <c r="I50" s="45">
        <v>0.3448275862068966</v>
      </c>
    </row>
    <row r="51" spans="1:9" ht="30" customHeight="1">
      <c r="A51" s="166" t="s">
        <v>205</v>
      </c>
      <c r="B51" s="167"/>
      <c r="C51" s="167"/>
      <c r="D51" s="6">
        <v>821</v>
      </c>
      <c r="E51" s="71">
        <v>629</v>
      </c>
      <c r="F51" s="72">
        <v>1450</v>
      </c>
      <c r="G51" s="22">
        <v>100</v>
      </c>
      <c r="H51" s="22">
        <v>100</v>
      </c>
      <c r="I51" s="16">
        <v>100</v>
      </c>
    </row>
  </sheetData>
  <mergeCells count="66">
    <mergeCell ref="C18:F18"/>
    <mergeCell ref="C19:F19"/>
    <mergeCell ref="C1:O1"/>
    <mergeCell ref="C2:O2"/>
    <mergeCell ref="C3:O3"/>
    <mergeCell ref="K14:M14"/>
    <mergeCell ref="C16:F16"/>
    <mergeCell ref="C17:F17"/>
    <mergeCell ref="A35:C35"/>
    <mergeCell ref="A36:C36"/>
    <mergeCell ref="L36:L37"/>
    <mergeCell ref="A31:C31"/>
    <mergeCell ref="A32:C32"/>
    <mergeCell ref="A33:C33"/>
    <mergeCell ref="A34:C34"/>
    <mergeCell ref="A39:C39"/>
    <mergeCell ref="A40:C40"/>
    <mergeCell ref="F22:I22"/>
    <mergeCell ref="J22:K22"/>
    <mergeCell ref="A23:C23"/>
    <mergeCell ref="A24:C24"/>
    <mergeCell ref="D22:E22"/>
    <mergeCell ref="A25:C25"/>
    <mergeCell ref="A26:C26"/>
    <mergeCell ref="A27:C27"/>
    <mergeCell ref="A17:B17"/>
    <mergeCell ref="A18:B18"/>
    <mergeCell ref="A19:B19"/>
    <mergeCell ref="A28:C28"/>
    <mergeCell ref="A29:C29"/>
    <mergeCell ref="A30:C30"/>
    <mergeCell ref="A45:C45"/>
    <mergeCell ref="A46:C46"/>
    <mergeCell ref="A16:B16"/>
    <mergeCell ref="J16:O16"/>
    <mergeCell ref="A41:C41"/>
    <mergeCell ref="A42:C42"/>
    <mergeCell ref="A43:C43"/>
    <mergeCell ref="A44:C44"/>
    <mergeCell ref="J40:K43"/>
    <mergeCell ref="A47:C47"/>
    <mergeCell ref="A48:C48"/>
    <mergeCell ref="A49:C49"/>
    <mergeCell ref="A50:C50"/>
    <mergeCell ref="A51:C51"/>
    <mergeCell ref="A1:B3"/>
    <mergeCell ref="A7:A9"/>
    <mergeCell ref="A10:A13"/>
    <mergeCell ref="B13:D13"/>
    <mergeCell ref="K6:M6"/>
    <mergeCell ref="K13:M13"/>
    <mergeCell ref="K8:M8"/>
    <mergeCell ref="K9:M9"/>
    <mergeCell ref="K7:M7"/>
    <mergeCell ref="K10:M10"/>
    <mergeCell ref="K11:M11"/>
    <mergeCell ref="K12:M12"/>
    <mergeCell ref="B7:D7"/>
    <mergeCell ref="B11:D11"/>
    <mergeCell ref="B12:D12"/>
    <mergeCell ref="B8:D8"/>
    <mergeCell ref="B9:D9"/>
    <mergeCell ref="K5:M5"/>
    <mergeCell ref="B5:D5"/>
    <mergeCell ref="B6:D6"/>
    <mergeCell ref="B10:D10"/>
  </mergeCells>
  <printOptions/>
  <pageMargins left="0.27" right="0.25" top="0.46" bottom="0.46" header="0.5" footer="0.5"/>
  <pageSetup horizontalDpi="1200" verticalDpi="12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5"/>
  <sheetViews>
    <sheetView showGridLines="0" zoomScale="85" zoomScaleNormal="85" workbookViewId="0" topLeftCell="A34">
      <selection activeCell="K40" sqref="K40:M51"/>
    </sheetView>
  </sheetViews>
  <sheetFormatPr defaultColWidth="9.140625" defaultRowHeight="24" customHeight="1"/>
  <cols>
    <col min="8" max="9" width="10.7109375" style="0" customWidth="1"/>
  </cols>
  <sheetData>
    <row r="1" spans="1:13" ht="24" customHeight="1">
      <c r="A1" s="204" t="s">
        <v>370</v>
      </c>
      <c r="B1" s="205"/>
      <c r="C1" s="210" t="s">
        <v>251</v>
      </c>
      <c r="D1" s="211"/>
      <c r="E1" s="211"/>
      <c r="F1" s="211"/>
      <c r="G1" s="211"/>
      <c r="H1" s="211"/>
      <c r="I1" s="211"/>
      <c r="J1" s="211"/>
      <c r="K1" s="211"/>
      <c r="L1" s="211"/>
      <c r="M1" s="1"/>
    </row>
    <row r="2" spans="1:13" ht="24" customHeight="1">
      <c r="A2" s="206"/>
      <c r="B2" s="207"/>
      <c r="C2" s="254" t="s">
        <v>252</v>
      </c>
      <c r="D2" s="255"/>
      <c r="E2" s="255"/>
      <c r="F2" s="255"/>
      <c r="G2" s="255"/>
      <c r="H2" s="255"/>
      <c r="I2" s="255"/>
      <c r="J2" s="255"/>
      <c r="K2" s="255"/>
      <c r="L2" s="255"/>
      <c r="M2" s="1"/>
    </row>
    <row r="3" spans="1:13" ht="24" customHeight="1" thickBot="1">
      <c r="A3" s="208"/>
      <c r="B3" s="209"/>
      <c r="C3" s="256" t="s">
        <v>353</v>
      </c>
      <c r="D3" s="213"/>
      <c r="E3" s="213"/>
      <c r="F3" s="213"/>
      <c r="G3" s="213"/>
      <c r="H3" s="213"/>
      <c r="I3" s="213"/>
      <c r="J3" s="213"/>
      <c r="K3" s="213"/>
      <c r="L3" s="213"/>
      <c r="M3" s="1"/>
    </row>
    <row r="6" spans="1:9" ht="24" customHeight="1">
      <c r="A6" s="92"/>
      <c r="B6" s="92"/>
      <c r="C6" s="92"/>
      <c r="D6" s="5" t="s">
        <v>366</v>
      </c>
      <c r="E6" s="5" t="s">
        <v>112</v>
      </c>
      <c r="F6" s="5" t="s">
        <v>111</v>
      </c>
      <c r="G6" s="5" t="s">
        <v>77</v>
      </c>
      <c r="H6" s="5" t="s">
        <v>367</v>
      </c>
      <c r="I6" s="5" t="s">
        <v>291</v>
      </c>
    </row>
    <row r="7" spans="1:9" ht="24" customHeight="1">
      <c r="A7" s="306" t="s">
        <v>358</v>
      </c>
      <c r="B7" s="307"/>
      <c r="C7" s="307"/>
      <c r="D7" s="76">
        <v>2085</v>
      </c>
      <c r="E7" s="6">
        <v>807</v>
      </c>
      <c r="F7" s="6">
        <v>1278</v>
      </c>
      <c r="G7" s="16">
        <v>38.70503597122302</v>
      </c>
      <c r="H7" s="16">
        <v>30.88235294117647</v>
      </c>
      <c r="I7" s="16">
        <v>13.045563549160672</v>
      </c>
    </row>
    <row r="8" spans="1:9" ht="24" customHeight="1">
      <c r="A8" s="308" t="s">
        <v>359</v>
      </c>
      <c r="B8" s="309"/>
      <c r="C8" s="309"/>
      <c r="D8" s="76">
        <v>1466</v>
      </c>
      <c r="E8" s="6">
        <v>771</v>
      </c>
      <c r="F8" s="6">
        <v>695</v>
      </c>
      <c r="G8" s="16">
        <v>52.59208731241473</v>
      </c>
      <c r="H8" s="16">
        <v>47.65625</v>
      </c>
      <c r="I8" s="16">
        <v>8.731241473396999</v>
      </c>
    </row>
    <row r="9" spans="1:9" ht="24" customHeight="1">
      <c r="A9" s="310" t="s">
        <v>360</v>
      </c>
      <c r="B9" s="311"/>
      <c r="C9" s="311"/>
      <c r="D9" s="76">
        <v>113</v>
      </c>
      <c r="E9" s="6">
        <v>9</v>
      </c>
      <c r="F9" s="6">
        <v>104</v>
      </c>
      <c r="G9" s="16">
        <v>7.964601769911504</v>
      </c>
      <c r="H9" s="16">
        <v>15.686274509803921</v>
      </c>
      <c r="I9" s="16">
        <v>45.13274336283186</v>
      </c>
    </row>
    <row r="10" spans="1:9" ht="24" customHeight="1">
      <c r="A10" s="310" t="s">
        <v>361</v>
      </c>
      <c r="B10" s="311"/>
      <c r="C10" s="311"/>
      <c r="D10" s="76">
        <v>7</v>
      </c>
      <c r="E10" s="6">
        <v>4</v>
      </c>
      <c r="F10" s="6">
        <v>3</v>
      </c>
      <c r="G10" s="16">
        <v>57.142857142857146</v>
      </c>
      <c r="H10" s="328">
        <v>66.66666666666667</v>
      </c>
      <c r="I10" s="328">
        <v>42.857142857142854</v>
      </c>
    </row>
    <row r="11" spans="1:9" ht="24" customHeight="1">
      <c r="A11" s="310" t="s">
        <v>362</v>
      </c>
      <c r="B11" s="311"/>
      <c r="C11" s="311"/>
      <c r="D11" s="76">
        <v>355</v>
      </c>
      <c r="E11" s="6">
        <v>77</v>
      </c>
      <c r="F11" s="6">
        <v>278</v>
      </c>
      <c r="G11" s="16">
        <v>21.690140845070424</v>
      </c>
      <c r="H11" s="328">
        <v>20.579710144927535</v>
      </c>
      <c r="I11" s="328">
        <v>97.1830985915493</v>
      </c>
    </row>
    <row r="12" spans="1:9" ht="24" customHeight="1">
      <c r="A12" s="308" t="s">
        <v>363</v>
      </c>
      <c r="B12" s="309"/>
      <c r="C12" s="309"/>
      <c r="D12" s="76">
        <v>475</v>
      </c>
      <c r="E12" s="6">
        <v>90</v>
      </c>
      <c r="F12" s="6">
        <v>385</v>
      </c>
      <c r="G12" s="16">
        <v>18.94736842105263</v>
      </c>
      <c r="H12" s="328">
        <v>20.30075187969925</v>
      </c>
      <c r="I12" s="328">
        <v>84</v>
      </c>
    </row>
    <row r="13" spans="1:9" ht="30.75" customHeight="1">
      <c r="A13" s="310" t="s">
        <v>294</v>
      </c>
      <c r="B13" s="311"/>
      <c r="C13" s="311"/>
      <c r="D13" s="76">
        <v>554</v>
      </c>
      <c r="E13" s="6">
        <v>77</v>
      </c>
      <c r="F13" s="6">
        <v>477</v>
      </c>
      <c r="G13" s="16">
        <v>13.898916967509026</v>
      </c>
      <c r="H13" s="328">
        <v>10.077519379844961</v>
      </c>
      <c r="I13" s="328">
        <v>23.28519855595668</v>
      </c>
    </row>
    <row r="14" spans="1:9" ht="30.75" customHeight="1">
      <c r="A14" s="310" t="s">
        <v>295</v>
      </c>
      <c r="B14" s="311"/>
      <c r="C14" s="311"/>
      <c r="D14" s="76">
        <v>397</v>
      </c>
      <c r="E14" s="6">
        <v>167</v>
      </c>
      <c r="F14" s="6">
        <v>230</v>
      </c>
      <c r="G14" s="16">
        <v>42.0654911838791</v>
      </c>
      <c r="H14" s="328">
        <v>43.47826086956522</v>
      </c>
      <c r="I14" s="328">
        <v>34.76070528967254</v>
      </c>
    </row>
    <row r="15" spans="1:9" ht="24" customHeight="1">
      <c r="A15" s="310" t="s">
        <v>307</v>
      </c>
      <c r="B15" s="311"/>
      <c r="C15" s="311"/>
      <c r="D15" s="76">
        <v>100</v>
      </c>
      <c r="E15" s="6">
        <v>50</v>
      </c>
      <c r="F15" s="6">
        <v>50</v>
      </c>
      <c r="G15" s="16">
        <v>50</v>
      </c>
      <c r="H15" s="328">
        <v>70.58823529411765</v>
      </c>
      <c r="I15" s="328">
        <v>17</v>
      </c>
    </row>
    <row r="16" spans="1:9" ht="24" customHeight="1">
      <c r="A16" s="308" t="s">
        <v>364</v>
      </c>
      <c r="B16" s="309"/>
      <c r="C16" s="309"/>
      <c r="D16" s="76">
        <v>1051</v>
      </c>
      <c r="E16" s="6">
        <v>294</v>
      </c>
      <c r="F16" s="6">
        <v>757</v>
      </c>
      <c r="G16" s="16">
        <v>27.97335870599429</v>
      </c>
      <c r="H16" s="328">
        <v>29.929577464788732</v>
      </c>
      <c r="I16" s="328">
        <v>27.021883920076117</v>
      </c>
    </row>
    <row r="17" spans="1:9" ht="24" customHeight="1">
      <c r="A17" s="308" t="s">
        <v>365</v>
      </c>
      <c r="B17" s="309"/>
      <c r="C17" s="309"/>
      <c r="D17" s="76">
        <v>702</v>
      </c>
      <c r="E17" s="6">
        <v>518</v>
      </c>
      <c r="F17" s="6">
        <v>184</v>
      </c>
      <c r="G17" s="16">
        <v>73.78917378917379</v>
      </c>
      <c r="H17" s="328">
        <v>79.375</v>
      </c>
      <c r="I17" s="328">
        <v>22.79202279202279</v>
      </c>
    </row>
    <row r="18" spans="1:9" ht="24" customHeight="1">
      <c r="A18" s="308" t="s">
        <v>400</v>
      </c>
      <c r="B18" s="309"/>
      <c r="C18" s="309"/>
      <c r="D18" s="76">
        <v>377</v>
      </c>
      <c r="E18" s="6">
        <v>328</v>
      </c>
      <c r="F18" s="6">
        <v>49</v>
      </c>
      <c r="G18" s="16">
        <v>87.0026525198939</v>
      </c>
      <c r="H18" s="328">
        <v>94</v>
      </c>
      <c r="I18" s="328">
        <v>13.26259946949602</v>
      </c>
    </row>
    <row r="19" spans="1:9" ht="24" customHeight="1">
      <c r="A19" s="312" t="s">
        <v>204</v>
      </c>
      <c r="B19" s="313"/>
      <c r="C19" s="313"/>
      <c r="D19" s="76">
        <v>6156</v>
      </c>
      <c r="E19" s="6">
        <v>2808</v>
      </c>
      <c r="F19" s="6">
        <v>3348</v>
      </c>
      <c r="G19" s="16">
        <v>45.6140350877193</v>
      </c>
      <c r="H19" s="16">
        <v>37.50966744006187</v>
      </c>
      <c r="I19" s="16">
        <v>21.003898635477583</v>
      </c>
    </row>
    <row r="20" spans="1:13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6" s="95" customFormat="1" ht="42" customHeight="1">
      <c r="A22" s="223" t="s">
        <v>371</v>
      </c>
      <c r="B22" s="224"/>
      <c r="C22" s="224"/>
      <c r="D22" s="224"/>
      <c r="E22" s="224"/>
      <c r="F22" s="225"/>
    </row>
    <row r="23" spans="1:6" ht="24" customHeight="1">
      <c r="A23" s="93"/>
      <c r="B23" s="93"/>
      <c r="C23" s="93"/>
      <c r="D23" s="93"/>
      <c r="E23" s="94" t="s">
        <v>401</v>
      </c>
      <c r="F23" s="94" t="s">
        <v>369</v>
      </c>
    </row>
    <row r="24" spans="1:6" ht="24" customHeight="1">
      <c r="A24" s="354" t="s">
        <v>46</v>
      </c>
      <c r="B24" s="355"/>
      <c r="C24" s="355"/>
      <c r="D24" s="356"/>
      <c r="E24" s="6">
        <v>702</v>
      </c>
      <c r="F24" s="16">
        <f>100*E24/6156</f>
        <v>11.403508771929825</v>
      </c>
    </row>
    <row r="25" spans="1:6" ht="24" customHeight="1">
      <c r="A25" s="354" t="s">
        <v>47</v>
      </c>
      <c r="B25" s="355"/>
      <c r="C25" s="355"/>
      <c r="D25" s="356"/>
      <c r="E25" s="6">
        <v>636</v>
      </c>
      <c r="F25" s="16">
        <f aca="true" t="shared" si="0" ref="F25:F36">100*E25/6156</f>
        <v>10.331384015594542</v>
      </c>
    </row>
    <row r="26" spans="1:6" ht="24" customHeight="1">
      <c r="A26" s="354" t="s">
        <v>48</v>
      </c>
      <c r="B26" s="355"/>
      <c r="C26" s="355"/>
      <c r="D26" s="356"/>
      <c r="E26" s="6">
        <v>468</v>
      </c>
      <c r="F26" s="16">
        <f t="shared" si="0"/>
        <v>7.60233918128655</v>
      </c>
    </row>
    <row r="27" spans="1:6" ht="24" customHeight="1">
      <c r="A27" s="354" t="s">
        <v>49</v>
      </c>
      <c r="B27" s="355"/>
      <c r="C27" s="355"/>
      <c r="D27" s="356"/>
      <c r="E27" s="6">
        <v>280</v>
      </c>
      <c r="F27" s="16">
        <f t="shared" si="0"/>
        <v>4.548408057179987</v>
      </c>
    </row>
    <row r="28" spans="1:6" ht="24" customHeight="1">
      <c r="A28" s="354" t="s">
        <v>50</v>
      </c>
      <c r="B28" s="355"/>
      <c r="C28" s="355"/>
      <c r="D28" s="356"/>
      <c r="E28" s="6">
        <v>217</v>
      </c>
      <c r="F28" s="16">
        <f t="shared" si="0"/>
        <v>3.52501624431449</v>
      </c>
    </row>
    <row r="29" spans="1:6" ht="24" customHeight="1">
      <c r="A29" s="354" t="s">
        <v>51</v>
      </c>
      <c r="B29" s="355"/>
      <c r="C29" s="355"/>
      <c r="D29" s="356"/>
      <c r="E29" s="6">
        <v>143</v>
      </c>
      <c r="F29" s="16">
        <f t="shared" si="0"/>
        <v>2.3229369720597792</v>
      </c>
    </row>
    <row r="30" spans="1:6" ht="24" customHeight="1">
      <c r="A30" s="354" t="s">
        <v>354</v>
      </c>
      <c r="B30" s="355"/>
      <c r="C30" s="355"/>
      <c r="D30" s="356"/>
      <c r="E30" s="6">
        <v>121</v>
      </c>
      <c r="F30" s="16">
        <f t="shared" si="0"/>
        <v>1.9655620532813516</v>
      </c>
    </row>
    <row r="31" spans="1:6" ht="24" customHeight="1">
      <c r="A31" s="354" t="s">
        <v>52</v>
      </c>
      <c r="B31" s="355"/>
      <c r="C31" s="355"/>
      <c r="D31" s="356"/>
      <c r="E31" s="6">
        <v>112</v>
      </c>
      <c r="F31" s="16">
        <f t="shared" si="0"/>
        <v>1.8193632228719947</v>
      </c>
    </row>
    <row r="32" spans="1:6" ht="24" customHeight="1">
      <c r="A32" s="354" t="s">
        <v>53</v>
      </c>
      <c r="B32" s="355"/>
      <c r="C32" s="355"/>
      <c r="D32" s="356"/>
      <c r="E32" s="6">
        <v>108</v>
      </c>
      <c r="F32" s="16">
        <f t="shared" si="0"/>
        <v>1.7543859649122806</v>
      </c>
    </row>
    <row r="33" spans="1:6" ht="24" customHeight="1">
      <c r="A33" s="354" t="s">
        <v>54</v>
      </c>
      <c r="B33" s="355"/>
      <c r="C33" s="355"/>
      <c r="D33" s="356"/>
      <c r="E33" s="6">
        <v>104</v>
      </c>
      <c r="F33" s="16">
        <f t="shared" si="0"/>
        <v>1.6894087069525665</v>
      </c>
    </row>
    <row r="34" spans="1:6" ht="24" customHeight="1">
      <c r="A34" s="357" t="s">
        <v>356</v>
      </c>
      <c r="B34" s="358"/>
      <c r="C34" s="358"/>
      <c r="D34" s="359"/>
      <c r="E34" s="6">
        <v>104</v>
      </c>
      <c r="F34" s="16">
        <f t="shared" si="0"/>
        <v>1.6894087069525665</v>
      </c>
    </row>
    <row r="35" spans="1:6" ht="24" customHeight="1">
      <c r="A35" s="354" t="s">
        <v>55</v>
      </c>
      <c r="B35" s="355"/>
      <c r="C35" s="355"/>
      <c r="D35" s="356"/>
      <c r="E35" s="6">
        <v>3161</v>
      </c>
      <c r="F35" s="16">
        <f t="shared" si="0"/>
        <v>51.34827810266407</v>
      </c>
    </row>
    <row r="36" spans="1:6" ht="24" customHeight="1">
      <c r="A36" s="354" t="s">
        <v>357</v>
      </c>
      <c r="B36" s="355"/>
      <c r="C36" s="355"/>
      <c r="D36" s="356"/>
      <c r="E36" s="6">
        <v>6156</v>
      </c>
      <c r="F36" s="16">
        <f t="shared" si="0"/>
        <v>100</v>
      </c>
    </row>
    <row r="37" spans="2:11" ht="24" customHeight="1">
      <c r="B37" s="93"/>
      <c r="C37" s="93"/>
      <c r="D37" s="93"/>
      <c r="E37" s="93"/>
      <c r="F37" s="1"/>
      <c r="G37" s="1"/>
      <c r="H37" s="1"/>
      <c r="I37" s="1"/>
      <c r="J37" s="1"/>
      <c r="K37" s="1"/>
    </row>
    <row r="38" spans="2:14" ht="24" customHeight="1">
      <c r="B38" s="93"/>
      <c r="C38" s="93"/>
      <c r="D38" s="93"/>
      <c r="E38" s="93"/>
      <c r="F38" s="1"/>
      <c r="G38" s="1"/>
      <c r="H38" s="1"/>
      <c r="I38" s="1"/>
      <c r="J38" s="2"/>
      <c r="K38" s="2"/>
      <c r="L38" s="63"/>
      <c r="M38" s="63"/>
      <c r="N38" s="63"/>
    </row>
    <row r="39" spans="2:14" ht="24" customHeight="1">
      <c r="B39" s="93"/>
      <c r="C39" s="93"/>
      <c r="D39" s="270" t="s">
        <v>402</v>
      </c>
      <c r="E39" s="296"/>
      <c r="F39" s="296"/>
      <c r="G39" s="296"/>
      <c r="H39" s="296"/>
      <c r="I39" s="271"/>
      <c r="J39" s="2"/>
      <c r="K39" s="2"/>
      <c r="L39" s="63"/>
      <c r="M39" s="63"/>
      <c r="N39" s="63"/>
    </row>
    <row r="40" spans="1:14" ht="24" customHeight="1">
      <c r="A40" s="1"/>
      <c r="B40" s="1"/>
      <c r="C40" s="1"/>
      <c r="D40" s="99" t="s">
        <v>248</v>
      </c>
      <c r="E40" s="99" t="s">
        <v>192</v>
      </c>
      <c r="F40" s="99" t="s">
        <v>368</v>
      </c>
      <c r="G40" s="99" t="s">
        <v>374</v>
      </c>
      <c r="H40" s="99" t="s">
        <v>372</v>
      </c>
      <c r="I40" s="19" t="s">
        <v>373</v>
      </c>
      <c r="J40" s="96"/>
      <c r="K40" s="305"/>
      <c r="L40" s="305"/>
      <c r="M40" s="305"/>
      <c r="N40" s="63"/>
    </row>
    <row r="41" spans="1:14" ht="24" customHeight="1">
      <c r="A41" s="314" t="s">
        <v>265</v>
      </c>
      <c r="B41" s="315"/>
      <c r="C41" s="315"/>
      <c r="D41" s="5">
        <v>94</v>
      </c>
      <c r="E41" s="360">
        <v>13.829787234042554</v>
      </c>
      <c r="F41" s="69">
        <v>72</v>
      </c>
      <c r="G41" s="6">
        <v>22</v>
      </c>
      <c r="H41" s="100">
        <v>1.723725161599234</v>
      </c>
      <c r="I41" s="100">
        <v>1.1116725618999495</v>
      </c>
      <c r="J41" s="97"/>
      <c r="K41" s="305"/>
      <c r="L41" s="305"/>
      <c r="M41" s="305"/>
      <c r="N41" s="63"/>
    </row>
    <row r="42" spans="1:14" ht="24" customHeight="1">
      <c r="A42" s="314" t="s">
        <v>266</v>
      </c>
      <c r="B42" s="315"/>
      <c r="C42" s="315"/>
      <c r="D42" s="5">
        <v>220</v>
      </c>
      <c r="E42" s="360">
        <v>40.90909090909091</v>
      </c>
      <c r="F42" s="69">
        <v>205</v>
      </c>
      <c r="G42" s="6">
        <v>15</v>
      </c>
      <c r="H42" s="100">
        <v>4.90782858510893</v>
      </c>
      <c r="I42" s="100">
        <v>0.7579585649317837</v>
      </c>
      <c r="J42" s="97"/>
      <c r="K42" s="305"/>
      <c r="L42" s="305"/>
      <c r="M42" s="305"/>
      <c r="N42" s="63"/>
    </row>
    <row r="43" spans="1:14" ht="24" customHeight="1">
      <c r="A43" s="314" t="s">
        <v>283</v>
      </c>
      <c r="B43" s="315"/>
      <c r="C43" s="315"/>
      <c r="D43" s="5">
        <v>57</v>
      </c>
      <c r="E43" s="360">
        <v>43.85964912280702</v>
      </c>
      <c r="F43" s="69"/>
      <c r="G43" s="6">
        <v>57</v>
      </c>
      <c r="H43" s="100"/>
      <c r="I43" s="100">
        <v>2.880242546740778</v>
      </c>
      <c r="J43" s="97"/>
      <c r="K43" s="305"/>
      <c r="L43" s="305"/>
      <c r="M43" s="305"/>
      <c r="N43" s="63"/>
    </row>
    <row r="44" spans="1:14" ht="24" customHeight="1">
      <c r="A44" s="314" t="s">
        <v>277</v>
      </c>
      <c r="B44" s="315"/>
      <c r="C44" s="315"/>
      <c r="D44" s="5">
        <v>116</v>
      </c>
      <c r="E44" s="360">
        <v>78.44827586206897</v>
      </c>
      <c r="F44" s="69">
        <v>22</v>
      </c>
      <c r="G44" s="6">
        <v>94</v>
      </c>
      <c r="H44" s="100">
        <v>0.5266937993775437</v>
      </c>
      <c r="I44" s="100">
        <v>4.749873673572512</v>
      </c>
      <c r="J44" s="97"/>
      <c r="K44" s="305"/>
      <c r="L44" s="305"/>
      <c r="M44" s="305"/>
      <c r="N44" s="63"/>
    </row>
    <row r="45" spans="1:14" ht="24" customHeight="1">
      <c r="A45" s="314" t="s">
        <v>267</v>
      </c>
      <c r="B45" s="315"/>
      <c r="C45" s="315"/>
      <c r="D45" s="5">
        <v>220</v>
      </c>
      <c r="E45" s="360">
        <v>70.9090909090909</v>
      </c>
      <c r="F45" s="69">
        <v>207</v>
      </c>
      <c r="G45" s="6">
        <v>13</v>
      </c>
      <c r="H45" s="100">
        <v>4.955709839597797</v>
      </c>
      <c r="I45" s="100">
        <v>0.6568974229408793</v>
      </c>
      <c r="J45" s="97"/>
      <c r="K45" s="305"/>
      <c r="L45" s="305"/>
      <c r="M45" s="305"/>
      <c r="N45" s="63"/>
    </row>
    <row r="46" spans="1:14" ht="24" customHeight="1">
      <c r="A46" s="314" t="s">
        <v>282</v>
      </c>
      <c r="B46" s="315"/>
      <c r="C46" s="315"/>
      <c r="D46" s="5">
        <v>151</v>
      </c>
      <c r="E46" s="360">
        <v>74.17218543046357</v>
      </c>
      <c r="F46" s="69"/>
      <c r="G46" s="6">
        <v>151</v>
      </c>
      <c r="H46" s="100"/>
      <c r="I46" s="100">
        <v>7.6301162203132895</v>
      </c>
      <c r="J46" s="97"/>
      <c r="K46" s="305"/>
      <c r="L46" s="305"/>
      <c r="M46" s="305"/>
      <c r="N46" s="63"/>
    </row>
    <row r="47" spans="1:14" ht="24" customHeight="1">
      <c r="A47" s="314" t="s">
        <v>268</v>
      </c>
      <c r="B47" s="315"/>
      <c r="C47" s="315"/>
      <c r="D47" s="5">
        <v>440</v>
      </c>
      <c r="E47" s="360">
        <v>10.681818181818182</v>
      </c>
      <c r="F47" s="69">
        <v>61</v>
      </c>
      <c r="G47" s="6">
        <v>379</v>
      </c>
      <c r="H47" s="100">
        <v>1.4603782619104622</v>
      </c>
      <c r="I47" s="100">
        <v>19.151086407276402</v>
      </c>
      <c r="J47" s="98"/>
      <c r="K47" s="305"/>
      <c r="L47" s="305"/>
      <c r="M47" s="305"/>
      <c r="N47" s="63"/>
    </row>
    <row r="48" spans="1:14" ht="24" customHeight="1">
      <c r="A48" s="314" t="s">
        <v>269</v>
      </c>
      <c r="B48" s="315"/>
      <c r="C48" s="315"/>
      <c r="D48" s="5">
        <v>596</v>
      </c>
      <c r="E48" s="360">
        <v>4.194630872483222</v>
      </c>
      <c r="F48" s="69">
        <v>505</v>
      </c>
      <c r="G48" s="6">
        <v>91</v>
      </c>
      <c r="H48" s="100">
        <v>12.090016758439072</v>
      </c>
      <c r="I48" s="100">
        <v>4.598281960586155</v>
      </c>
      <c r="J48" s="98"/>
      <c r="K48" s="305"/>
      <c r="L48" s="305"/>
      <c r="M48" s="305"/>
      <c r="N48" s="63"/>
    </row>
    <row r="49" spans="1:14" ht="24" customHeight="1">
      <c r="A49" s="314" t="s">
        <v>284</v>
      </c>
      <c r="B49" s="315"/>
      <c r="C49" s="315"/>
      <c r="D49" s="5">
        <v>14</v>
      </c>
      <c r="E49" s="360">
        <v>0</v>
      </c>
      <c r="F49" s="69"/>
      <c r="G49" s="6">
        <v>14</v>
      </c>
      <c r="H49" s="100"/>
      <c r="I49" s="100">
        <v>0.7074279939363315</v>
      </c>
      <c r="J49" s="97"/>
      <c r="K49" s="305"/>
      <c r="L49" s="305"/>
      <c r="M49" s="305"/>
      <c r="N49" s="63"/>
    </row>
    <row r="50" spans="1:14" ht="24" customHeight="1">
      <c r="A50" s="314" t="s">
        <v>278</v>
      </c>
      <c r="B50" s="315"/>
      <c r="C50" s="315"/>
      <c r="D50" s="5">
        <v>210</v>
      </c>
      <c r="E50" s="360">
        <v>32.857142857142854</v>
      </c>
      <c r="F50" s="69">
        <v>76</v>
      </c>
      <c r="G50" s="6">
        <v>134</v>
      </c>
      <c r="H50" s="100">
        <v>1.8194876705769691</v>
      </c>
      <c r="I50" s="100">
        <v>6.771096513390601</v>
      </c>
      <c r="J50" s="97"/>
      <c r="K50" s="305"/>
      <c r="L50" s="305"/>
      <c r="M50" s="305"/>
      <c r="N50" s="63"/>
    </row>
    <row r="51" spans="1:14" ht="24" customHeight="1">
      <c r="A51" s="314" t="s">
        <v>274</v>
      </c>
      <c r="B51" s="315"/>
      <c r="C51" s="315"/>
      <c r="D51" s="5">
        <v>246</v>
      </c>
      <c r="E51" s="360">
        <v>18.29268292682927</v>
      </c>
      <c r="F51" s="69"/>
      <c r="G51" s="6">
        <v>246</v>
      </c>
      <c r="H51" s="100">
        <v>0</v>
      </c>
      <c r="I51" s="100">
        <v>12.430520464881253</v>
      </c>
      <c r="J51" s="97"/>
      <c r="K51" s="305"/>
      <c r="L51" s="305"/>
      <c r="M51" s="305"/>
      <c r="N51" s="63"/>
    </row>
    <row r="52" spans="1:14" ht="24" customHeight="1">
      <c r="A52" s="314" t="s">
        <v>270</v>
      </c>
      <c r="B52" s="315"/>
      <c r="C52" s="315"/>
      <c r="D52" s="5">
        <v>65</v>
      </c>
      <c r="E52" s="360">
        <v>13.846153846153847</v>
      </c>
      <c r="F52" s="69">
        <v>55</v>
      </c>
      <c r="G52" s="6">
        <v>10</v>
      </c>
      <c r="H52" s="100">
        <v>1.3167344984438591</v>
      </c>
      <c r="I52" s="100">
        <v>0.5053057099545225</v>
      </c>
      <c r="J52" s="97"/>
      <c r="K52" s="63"/>
      <c r="L52" s="63"/>
      <c r="M52" s="63"/>
      <c r="N52" s="63"/>
    </row>
    <row r="53" spans="1:14" ht="24" customHeight="1">
      <c r="A53" s="314" t="s">
        <v>285</v>
      </c>
      <c r="B53" s="315"/>
      <c r="C53" s="315"/>
      <c r="D53" s="5">
        <v>48</v>
      </c>
      <c r="E53" s="360">
        <v>81.25</v>
      </c>
      <c r="F53" s="69"/>
      <c r="G53" s="6">
        <v>48</v>
      </c>
      <c r="H53" s="100"/>
      <c r="I53" s="100">
        <v>2.4254674077817078</v>
      </c>
      <c r="J53" s="97"/>
      <c r="K53" s="63"/>
      <c r="L53" s="63"/>
      <c r="M53" s="63"/>
      <c r="N53" s="63"/>
    </row>
    <row r="54" spans="1:14" ht="24" customHeight="1">
      <c r="A54" s="314" t="s">
        <v>271</v>
      </c>
      <c r="B54" s="315"/>
      <c r="C54" s="315"/>
      <c r="D54" s="5">
        <v>653</v>
      </c>
      <c r="E54" s="360">
        <v>1.9908116385911179</v>
      </c>
      <c r="F54" s="69">
        <v>561</v>
      </c>
      <c r="G54" s="6">
        <v>92</v>
      </c>
      <c r="H54" s="100">
        <v>13.430691884127365</v>
      </c>
      <c r="I54" s="100">
        <v>4.648812531581607</v>
      </c>
      <c r="J54" s="98"/>
      <c r="K54" s="63"/>
      <c r="L54" s="63"/>
      <c r="M54" s="63"/>
      <c r="N54" s="63"/>
    </row>
    <row r="55" spans="1:14" ht="24" customHeight="1">
      <c r="A55" s="314" t="s">
        <v>272</v>
      </c>
      <c r="B55" s="315"/>
      <c r="C55" s="315"/>
      <c r="D55" s="5">
        <v>896</v>
      </c>
      <c r="E55" s="360">
        <v>43.973214285714285</v>
      </c>
      <c r="F55" s="69">
        <v>832</v>
      </c>
      <c r="G55" s="6">
        <v>64</v>
      </c>
      <c r="H55" s="100">
        <v>19.918601867368924</v>
      </c>
      <c r="I55" s="100">
        <v>3.2339565437089437</v>
      </c>
      <c r="J55" s="98"/>
      <c r="K55" s="63"/>
      <c r="L55" s="63"/>
      <c r="M55" s="63"/>
      <c r="N55" s="63"/>
    </row>
    <row r="56" spans="1:14" ht="24" customHeight="1">
      <c r="A56" s="314" t="s">
        <v>275</v>
      </c>
      <c r="B56" s="315"/>
      <c r="C56" s="315"/>
      <c r="D56" s="5">
        <v>680</v>
      </c>
      <c r="E56" s="360">
        <v>91.17647058823529</v>
      </c>
      <c r="F56" s="69">
        <v>636</v>
      </c>
      <c r="G56" s="6">
        <v>44</v>
      </c>
      <c r="H56" s="100">
        <v>15.2262389274599</v>
      </c>
      <c r="I56" s="100">
        <v>2.223345123799899</v>
      </c>
      <c r="J56" s="97"/>
      <c r="K56" s="63"/>
      <c r="L56" s="63"/>
      <c r="M56" s="63"/>
      <c r="N56" s="63"/>
    </row>
    <row r="57" spans="1:14" ht="24" customHeight="1">
      <c r="A57" s="314" t="s">
        <v>273</v>
      </c>
      <c r="B57" s="315"/>
      <c r="C57" s="315"/>
      <c r="D57" s="5">
        <v>561</v>
      </c>
      <c r="E57" s="360">
        <v>69.34046345811052</v>
      </c>
      <c r="F57" s="69">
        <v>177</v>
      </c>
      <c r="G57" s="6">
        <v>384</v>
      </c>
      <c r="H57" s="100">
        <v>4.237491022264783</v>
      </c>
      <c r="I57" s="100">
        <v>19.403739262253662</v>
      </c>
      <c r="J57" s="97"/>
      <c r="K57" s="63"/>
      <c r="L57" s="63"/>
      <c r="M57" s="63"/>
      <c r="N57" s="63"/>
    </row>
    <row r="58" spans="1:14" ht="24" customHeight="1">
      <c r="A58" s="314" t="s">
        <v>276</v>
      </c>
      <c r="B58" s="315"/>
      <c r="C58" s="315"/>
      <c r="D58" s="5">
        <v>865</v>
      </c>
      <c r="E58" s="360">
        <v>74.91329479768787</v>
      </c>
      <c r="F58" s="69">
        <v>744</v>
      </c>
      <c r="G58" s="6">
        <v>121</v>
      </c>
      <c r="H58" s="100">
        <v>17.81182666985875</v>
      </c>
      <c r="I58" s="100">
        <v>6.114199090449722</v>
      </c>
      <c r="J58" s="97"/>
      <c r="K58" s="63"/>
      <c r="L58" s="63"/>
      <c r="M58" s="63"/>
      <c r="N58" s="63"/>
    </row>
    <row r="59" spans="1:14" ht="24" customHeight="1">
      <c r="A59" s="314" t="s">
        <v>281</v>
      </c>
      <c r="B59" s="315"/>
      <c r="C59" s="315"/>
      <c r="D59" s="5">
        <v>24</v>
      </c>
      <c r="E59" s="360">
        <v>95.83333333333333</v>
      </c>
      <c r="F59" s="69">
        <v>24</v>
      </c>
      <c r="G59" s="6"/>
      <c r="H59" s="100">
        <v>0.5745750538664113</v>
      </c>
      <c r="I59" s="100"/>
      <c r="J59" s="97"/>
      <c r="K59" s="63"/>
      <c r="L59" s="63"/>
      <c r="M59" s="63"/>
      <c r="N59" s="63"/>
    </row>
    <row r="60" spans="1:14" ht="24" customHeight="1">
      <c r="A60" s="314" t="s">
        <v>204</v>
      </c>
      <c r="B60" s="315"/>
      <c r="C60" s="315"/>
      <c r="D60" s="5">
        <v>6156</v>
      </c>
      <c r="E60" s="100">
        <v>45.6140350877193</v>
      </c>
      <c r="F60" s="6">
        <v>4177</v>
      </c>
      <c r="G60" s="6">
        <v>1979</v>
      </c>
      <c r="H60" s="100">
        <v>100</v>
      </c>
      <c r="I60" s="100">
        <v>100</v>
      </c>
      <c r="J60" s="97"/>
      <c r="K60" s="63"/>
      <c r="L60" s="63"/>
      <c r="M60" s="63"/>
      <c r="N60" s="63"/>
    </row>
    <row r="61" spans="1:14" ht="24" customHeight="1" hidden="1">
      <c r="A61" s="1"/>
      <c r="B61" s="93"/>
      <c r="C61" s="93"/>
      <c r="D61" s="93"/>
      <c r="E61" s="93"/>
      <c r="F61" s="1"/>
      <c r="G61" s="1"/>
      <c r="H61" s="1"/>
      <c r="I61" s="1"/>
      <c r="J61" s="2"/>
      <c r="K61" s="2"/>
      <c r="L61" s="2"/>
      <c r="M61" s="2"/>
      <c r="N61" s="2"/>
    </row>
    <row r="62" spans="1:14" ht="24" customHeight="1" hidden="1">
      <c r="A62" s="1"/>
      <c r="B62" s="93"/>
      <c r="C62" s="93"/>
      <c r="D62" s="93"/>
      <c r="E62" s="93"/>
      <c r="F62" s="1"/>
      <c r="G62" s="1"/>
      <c r="H62" s="1"/>
      <c r="I62" s="1"/>
      <c r="J62" s="2"/>
      <c r="K62" s="2"/>
      <c r="L62" s="2"/>
      <c r="M62" s="2"/>
      <c r="N62" s="2"/>
    </row>
    <row r="63" spans="1:14" ht="24" customHeight="1" hidden="1">
      <c r="A63" s="1"/>
      <c r="B63" s="93"/>
      <c r="C63" s="93"/>
      <c r="D63" s="93"/>
      <c r="E63" s="93"/>
      <c r="F63" s="1"/>
      <c r="G63" s="1"/>
      <c r="H63" s="1"/>
      <c r="I63" s="1"/>
      <c r="J63" s="2"/>
      <c r="K63" s="2"/>
      <c r="L63" s="2"/>
      <c r="M63" s="2"/>
      <c r="N63" s="2"/>
    </row>
    <row r="64" spans="1:14" ht="24" customHeight="1">
      <c r="A64" s="1"/>
      <c r="B64" s="93"/>
      <c r="C64" s="93"/>
      <c r="D64" s="93"/>
      <c r="E64" s="93"/>
      <c r="F64" s="1"/>
      <c r="G64" s="1"/>
      <c r="H64" s="1"/>
      <c r="I64" s="1"/>
      <c r="J64" s="2"/>
      <c r="K64" s="2"/>
      <c r="L64" s="2"/>
      <c r="M64" s="2"/>
      <c r="N64" s="2"/>
    </row>
    <row r="65" spans="2:5" ht="24" customHeight="1">
      <c r="B65" s="93"/>
      <c r="C65" s="93"/>
      <c r="D65" s="93"/>
      <c r="E65" s="93"/>
    </row>
    <row r="66" spans="2:5" ht="24" customHeight="1">
      <c r="B66" s="93"/>
      <c r="C66" s="93"/>
      <c r="D66" s="93"/>
      <c r="E66" s="93"/>
    </row>
    <row r="67" spans="2:5" ht="24" customHeight="1">
      <c r="B67" s="93"/>
      <c r="C67" s="93"/>
      <c r="D67" s="93"/>
      <c r="E67" s="93"/>
    </row>
    <row r="68" spans="2:5" ht="24" customHeight="1">
      <c r="B68" s="93"/>
      <c r="C68" s="93"/>
      <c r="D68" s="93"/>
      <c r="E68" s="93"/>
    </row>
    <row r="69" spans="2:5" ht="24" customHeight="1">
      <c r="B69" s="93"/>
      <c r="C69" s="93"/>
      <c r="D69" s="93"/>
      <c r="E69" s="93"/>
    </row>
    <row r="70" spans="2:5" ht="24" customHeight="1">
      <c r="B70" s="93"/>
      <c r="C70" s="93"/>
      <c r="D70" s="93"/>
      <c r="E70" s="93"/>
    </row>
    <row r="71" spans="2:5" ht="24" customHeight="1">
      <c r="B71" s="93"/>
      <c r="C71" s="93"/>
      <c r="D71" s="93"/>
      <c r="E71" s="93"/>
    </row>
    <row r="72" spans="2:5" ht="24" customHeight="1">
      <c r="B72" s="93"/>
      <c r="C72" s="93"/>
      <c r="D72" s="93"/>
      <c r="E72" s="93"/>
    </row>
    <row r="73" spans="2:5" ht="24" customHeight="1">
      <c r="B73" s="93"/>
      <c r="C73" s="93"/>
      <c r="D73" s="93"/>
      <c r="E73" s="93"/>
    </row>
    <row r="74" spans="2:5" ht="24" customHeight="1">
      <c r="B74" s="93"/>
      <c r="C74" s="93"/>
      <c r="D74" s="93"/>
      <c r="E74" s="93"/>
    </row>
    <row r="75" spans="2:5" ht="24" customHeight="1">
      <c r="B75" s="93"/>
      <c r="C75" s="93"/>
      <c r="D75" s="93"/>
      <c r="E75" s="93"/>
    </row>
    <row r="76" spans="2:5" ht="24" customHeight="1">
      <c r="B76" s="93"/>
      <c r="C76" s="93"/>
      <c r="D76" s="93"/>
      <c r="E76" s="93"/>
    </row>
    <row r="77" spans="2:5" ht="24" customHeight="1">
      <c r="B77" s="93"/>
      <c r="C77" s="93"/>
      <c r="D77" s="93"/>
      <c r="E77" s="93"/>
    </row>
    <row r="78" spans="2:5" ht="24" customHeight="1">
      <c r="B78" s="93"/>
      <c r="C78" s="93"/>
      <c r="D78" s="93"/>
      <c r="E78" s="93"/>
    </row>
    <row r="79" spans="2:5" ht="24" customHeight="1">
      <c r="B79" s="93"/>
      <c r="C79" s="93"/>
      <c r="D79" s="93"/>
      <c r="E79" s="93"/>
    </row>
    <row r="80" spans="2:5" ht="24" customHeight="1">
      <c r="B80" s="93"/>
      <c r="C80" s="93"/>
      <c r="D80" s="93"/>
      <c r="E80" s="93"/>
    </row>
    <row r="81" spans="2:5" ht="24" customHeight="1">
      <c r="B81" s="93"/>
      <c r="C81" s="93"/>
      <c r="D81" s="93"/>
      <c r="E81" s="93"/>
    </row>
    <row r="82" spans="2:5" ht="24" customHeight="1">
      <c r="B82" s="93"/>
      <c r="C82" s="93"/>
      <c r="D82" s="93"/>
      <c r="E82" s="93"/>
    </row>
    <row r="83" spans="2:5" ht="24" customHeight="1">
      <c r="B83" s="93"/>
      <c r="C83" s="93"/>
      <c r="D83" s="93"/>
      <c r="E83" s="93"/>
    </row>
    <row r="84" spans="2:5" ht="24" customHeight="1">
      <c r="B84" s="93"/>
      <c r="C84" s="93"/>
      <c r="D84" s="93"/>
      <c r="E84" s="93"/>
    </row>
    <row r="85" spans="2:5" ht="24" customHeight="1">
      <c r="B85" s="93"/>
      <c r="C85" s="93"/>
      <c r="D85" s="93"/>
      <c r="E85" s="93"/>
    </row>
    <row r="86" spans="2:5" ht="24" customHeight="1">
      <c r="B86" s="93"/>
      <c r="C86" s="93"/>
      <c r="D86" s="93"/>
      <c r="E86" s="93"/>
    </row>
    <row r="87" spans="2:5" ht="24" customHeight="1">
      <c r="B87" s="93"/>
      <c r="C87" s="93"/>
      <c r="D87" s="93"/>
      <c r="E87" s="93"/>
    </row>
    <row r="88" spans="2:5" ht="24" customHeight="1">
      <c r="B88" s="93"/>
      <c r="C88" s="93"/>
      <c r="D88" s="93"/>
      <c r="E88" s="93"/>
    </row>
    <row r="89" spans="2:5" ht="24" customHeight="1">
      <c r="B89" s="93"/>
      <c r="C89" s="93"/>
      <c r="D89" s="93"/>
      <c r="E89" s="93"/>
    </row>
    <row r="90" spans="2:5" ht="24" customHeight="1">
      <c r="B90" s="93"/>
      <c r="C90" s="93"/>
      <c r="D90" s="93"/>
      <c r="E90" s="93"/>
    </row>
    <row r="91" spans="2:5" ht="24" customHeight="1">
      <c r="B91" s="93"/>
      <c r="C91" s="93"/>
      <c r="D91" s="93"/>
      <c r="E91" s="93"/>
    </row>
    <row r="92" spans="2:5" ht="24" customHeight="1">
      <c r="B92" s="93"/>
      <c r="C92" s="93"/>
      <c r="D92" s="93"/>
      <c r="E92" s="93"/>
    </row>
    <row r="93" spans="2:5" ht="24" customHeight="1">
      <c r="B93" s="93"/>
      <c r="C93" s="93"/>
      <c r="D93" s="93"/>
      <c r="E93" s="93"/>
    </row>
    <row r="94" spans="2:5" ht="24" customHeight="1">
      <c r="B94" s="93"/>
      <c r="C94" s="93"/>
      <c r="D94" s="93"/>
      <c r="E94" s="93"/>
    </row>
    <row r="95" spans="2:5" ht="24" customHeight="1">
      <c r="B95" s="93"/>
      <c r="C95" s="93"/>
      <c r="D95" s="93"/>
      <c r="E95" s="93"/>
    </row>
    <row r="96" spans="2:5" ht="24" customHeight="1">
      <c r="B96" s="93"/>
      <c r="C96" s="93"/>
      <c r="D96" s="93"/>
      <c r="E96" s="93"/>
    </row>
    <row r="97" spans="2:5" ht="24" customHeight="1">
      <c r="B97" s="93"/>
      <c r="C97" s="93"/>
      <c r="D97" s="93"/>
      <c r="E97" s="93"/>
    </row>
    <row r="98" spans="2:5" ht="24" customHeight="1">
      <c r="B98" s="93"/>
      <c r="C98" s="93"/>
      <c r="D98" s="93"/>
      <c r="E98" s="93"/>
    </row>
    <row r="99" spans="2:5" ht="24" customHeight="1">
      <c r="B99" s="93"/>
      <c r="C99" s="93"/>
      <c r="D99" s="93"/>
      <c r="E99" s="93"/>
    </row>
    <row r="100" spans="2:5" ht="24" customHeight="1">
      <c r="B100" s="93"/>
      <c r="C100" s="93"/>
      <c r="D100" s="93"/>
      <c r="E100" s="93"/>
    </row>
    <row r="101" spans="2:5" ht="24" customHeight="1">
      <c r="B101" s="93"/>
      <c r="C101" s="93"/>
      <c r="D101" s="93"/>
      <c r="E101" s="93"/>
    </row>
    <row r="102" spans="2:5" ht="24" customHeight="1">
      <c r="B102" s="93"/>
      <c r="C102" s="93"/>
      <c r="D102" s="93"/>
      <c r="E102" s="93"/>
    </row>
    <row r="103" spans="2:5" ht="24" customHeight="1">
      <c r="B103" s="93"/>
      <c r="C103" s="93"/>
      <c r="D103" s="93"/>
      <c r="E103" s="93"/>
    </row>
    <row r="104" spans="2:5" ht="24" customHeight="1">
      <c r="B104" s="93"/>
      <c r="C104" s="93"/>
      <c r="D104" s="93"/>
      <c r="E104" s="93"/>
    </row>
    <row r="105" spans="2:5" ht="24" customHeight="1">
      <c r="B105" s="93"/>
      <c r="C105" s="93"/>
      <c r="D105" s="93"/>
      <c r="E105" s="93"/>
    </row>
    <row r="106" spans="2:5" ht="24" customHeight="1">
      <c r="B106" s="93"/>
      <c r="C106" s="93"/>
      <c r="D106" s="93"/>
      <c r="E106" s="93"/>
    </row>
    <row r="107" spans="2:5" ht="24" customHeight="1">
      <c r="B107" s="93"/>
      <c r="C107" s="93"/>
      <c r="D107" s="93"/>
      <c r="E107" s="93"/>
    </row>
    <row r="108" spans="2:5" ht="24" customHeight="1">
      <c r="B108" s="93"/>
      <c r="C108" s="93"/>
      <c r="D108" s="93"/>
      <c r="E108" s="93"/>
    </row>
    <row r="109" spans="2:5" ht="24" customHeight="1">
      <c r="B109" s="93"/>
      <c r="C109" s="93"/>
      <c r="D109" s="93"/>
      <c r="E109" s="93"/>
    </row>
    <row r="110" spans="2:5" ht="24" customHeight="1">
      <c r="B110" s="93"/>
      <c r="C110" s="93"/>
      <c r="D110" s="93"/>
      <c r="E110" s="93"/>
    </row>
    <row r="111" spans="2:5" ht="24" customHeight="1">
      <c r="B111" s="93"/>
      <c r="C111" s="93"/>
      <c r="D111" s="93"/>
      <c r="E111" s="93"/>
    </row>
    <row r="112" spans="2:5" ht="24" customHeight="1">
      <c r="B112" s="93"/>
      <c r="C112" s="93"/>
      <c r="D112" s="93"/>
      <c r="E112" s="93"/>
    </row>
    <row r="113" spans="2:5" ht="24" customHeight="1">
      <c r="B113" s="93"/>
      <c r="C113" s="93"/>
      <c r="D113" s="93"/>
      <c r="E113" s="93"/>
    </row>
    <row r="114" spans="2:5" ht="24" customHeight="1">
      <c r="B114" s="93"/>
      <c r="C114" s="93"/>
      <c r="D114" s="93"/>
      <c r="E114" s="93"/>
    </row>
    <row r="115" spans="2:5" ht="24" customHeight="1">
      <c r="B115" s="93"/>
      <c r="C115" s="93"/>
      <c r="D115" s="93"/>
      <c r="E115" s="93"/>
    </row>
    <row r="116" spans="2:5" ht="24" customHeight="1">
      <c r="B116" s="93"/>
      <c r="C116" s="93"/>
      <c r="D116" s="93"/>
      <c r="E116" s="93"/>
    </row>
    <row r="117" spans="2:5" ht="24" customHeight="1">
      <c r="B117" s="93"/>
      <c r="C117" s="93"/>
      <c r="D117" s="93"/>
      <c r="E117" s="93"/>
    </row>
    <row r="118" spans="2:5" ht="24" customHeight="1">
      <c r="B118" s="93"/>
      <c r="C118" s="93"/>
      <c r="D118" s="93"/>
      <c r="E118" s="93"/>
    </row>
    <row r="119" spans="2:5" ht="24" customHeight="1">
      <c r="B119" s="93"/>
      <c r="C119" s="93"/>
      <c r="D119" s="93"/>
      <c r="E119" s="93"/>
    </row>
    <row r="120" spans="2:5" ht="24" customHeight="1">
      <c r="B120" s="93"/>
      <c r="C120" s="93"/>
      <c r="D120" s="93"/>
      <c r="E120" s="93"/>
    </row>
    <row r="121" spans="2:5" ht="24" customHeight="1">
      <c r="B121" s="93"/>
      <c r="C121" s="93"/>
      <c r="D121" s="93"/>
      <c r="E121" s="93"/>
    </row>
    <row r="122" spans="2:5" ht="24" customHeight="1">
      <c r="B122" s="93"/>
      <c r="C122" s="93"/>
      <c r="D122" s="93"/>
      <c r="E122" s="93"/>
    </row>
    <row r="123" spans="2:5" ht="24" customHeight="1">
      <c r="B123" s="93"/>
      <c r="C123" s="93"/>
      <c r="D123" s="93"/>
      <c r="E123" s="93"/>
    </row>
    <row r="124" spans="2:5" ht="24" customHeight="1">
      <c r="B124" s="93"/>
      <c r="C124" s="93"/>
      <c r="D124" s="93"/>
      <c r="E124" s="93"/>
    </row>
    <row r="125" spans="2:5" ht="24" customHeight="1">
      <c r="B125" s="93"/>
      <c r="C125" s="93"/>
      <c r="D125" s="93"/>
      <c r="E125" s="93"/>
    </row>
    <row r="126" spans="2:5" ht="24" customHeight="1">
      <c r="B126" s="93"/>
      <c r="C126" s="93"/>
      <c r="D126" s="93"/>
      <c r="E126" s="93"/>
    </row>
    <row r="127" spans="2:5" ht="24" customHeight="1">
      <c r="B127" s="93"/>
      <c r="C127" s="93"/>
      <c r="D127" s="93"/>
      <c r="E127" s="93"/>
    </row>
    <row r="128" spans="2:5" ht="24" customHeight="1">
      <c r="B128" s="93"/>
      <c r="C128" s="93"/>
      <c r="D128" s="93"/>
      <c r="E128" s="93"/>
    </row>
    <row r="129" spans="2:5" ht="24" customHeight="1">
      <c r="B129" s="93"/>
      <c r="C129" s="93"/>
      <c r="D129" s="93"/>
      <c r="E129" s="93"/>
    </row>
    <row r="130" spans="2:5" ht="24" customHeight="1">
      <c r="B130" s="93"/>
      <c r="C130" s="93"/>
      <c r="D130" s="93"/>
      <c r="E130" s="93"/>
    </row>
    <row r="131" spans="2:5" ht="24" customHeight="1">
      <c r="B131" s="93"/>
      <c r="C131" s="93"/>
      <c r="D131" s="93"/>
      <c r="E131" s="93"/>
    </row>
    <row r="132" spans="2:5" ht="24" customHeight="1">
      <c r="B132" s="93"/>
      <c r="C132" s="93"/>
      <c r="D132" s="93"/>
      <c r="E132" s="93"/>
    </row>
    <row r="133" spans="2:5" ht="24" customHeight="1">
      <c r="B133" s="93"/>
      <c r="C133" s="93"/>
      <c r="D133" s="93"/>
      <c r="E133" s="93"/>
    </row>
    <row r="134" spans="2:5" ht="24" customHeight="1">
      <c r="B134" s="93"/>
      <c r="C134" s="93"/>
      <c r="D134" s="93"/>
      <c r="E134" s="93"/>
    </row>
    <row r="135" spans="2:5" ht="24" customHeight="1">
      <c r="B135" s="93"/>
      <c r="C135" s="93"/>
      <c r="D135" s="93"/>
      <c r="E135" s="93"/>
    </row>
    <row r="136" spans="2:5" ht="24" customHeight="1">
      <c r="B136" s="93"/>
      <c r="C136" s="93"/>
      <c r="D136" s="93"/>
      <c r="E136" s="93"/>
    </row>
    <row r="137" spans="2:5" ht="24" customHeight="1">
      <c r="B137" s="93"/>
      <c r="C137" s="93"/>
      <c r="D137" s="93"/>
      <c r="E137" s="93"/>
    </row>
    <row r="138" spans="2:5" ht="24" customHeight="1">
      <c r="B138" s="93"/>
      <c r="C138" s="93"/>
      <c r="D138" s="93"/>
      <c r="E138" s="93"/>
    </row>
    <row r="139" spans="2:5" ht="24" customHeight="1">
      <c r="B139" s="93"/>
      <c r="C139" s="93"/>
      <c r="D139" s="93"/>
      <c r="E139" s="93"/>
    </row>
    <row r="140" spans="2:5" ht="24" customHeight="1">
      <c r="B140" s="93"/>
      <c r="C140" s="93"/>
      <c r="D140" s="93"/>
      <c r="E140" s="93"/>
    </row>
    <row r="141" spans="2:5" ht="24" customHeight="1">
      <c r="B141" s="93"/>
      <c r="C141" s="93"/>
      <c r="D141" s="93"/>
      <c r="E141" s="93"/>
    </row>
    <row r="142" spans="2:5" ht="24" customHeight="1">
      <c r="B142" s="93"/>
      <c r="C142" s="93"/>
      <c r="D142" s="93"/>
      <c r="E142" s="93"/>
    </row>
    <row r="143" spans="2:5" ht="24" customHeight="1">
      <c r="B143" s="93"/>
      <c r="C143" s="93"/>
      <c r="D143" s="93"/>
      <c r="E143" s="93"/>
    </row>
    <row r="144" spans="2:5" ht="24" customHeight="1">
      <c r="B144" s="93"/>
      <c r="C144" s="93"/>
      <c r="D144" s="93"/>
      <c r="E144" s="93"/>
    </row>
    <row r="145" spans="2:5" ht="24" customHeight="1">
      <c r="B145" s="93"/>
      <c r="C145" s="93"/>
      <c r="D145" s="93"/>
      <c r="E145" s="93"/>
    </row>
    <row r="146" spans="2:5" ht="24" customHeight="1">
      <c r="B146" s="93"/>
      <c r="C146" s="93"/>
      <c r="D146" s="93"/>
      <c r="E146" s="93"/>
    </row>
    <row r="147" spans="2:5" ht="24" customHeight="1">
      <c r="B147" s="93"/>
      <c r="C147" s="93"/>
      <c r="D147" s="93"/>
      <c r="E147" s="93"/>
    </row>
    <row r="148" spans="2:5" ht="24" customHeight="1">
      <c r="B148" s="93"/>
      <c r="C148" s="93"/>
      <c r="D148" s="93"/>
      <c r="E148" s="93"/>
    </row>
    <row r="149" spans="2:5" ht="24" customHeight="1">
      <c r="B149" s="93"/>
      <c r="C149" s="93"/>
      <c r="D149" s="93"/>
      <c r="E149" s="93"/>
    </row>
    <row r="150" spans="2:5" ht="24" customHeight="1">
      <c r="B150" s="93"/>
      <c r="C150" s="93"/>
      <c r="D150" s="93"/>
      <c r="E150" s="93"/>
    </row>
    <row r="151" spans="2:5" ht="24" customHeight="1">
      <c r="B151" s="93"/>
      <c r="C151" s="93"/>
      <c r="D151" s="93"/>
      <c r="E151" s="93"/>
    </row>
    <row r="152" spans="2:5" ht="24" customHeight="1">
      <c r="B152" s="93"/>
      <c r="C152" s="93"/>
      <c r="D152" s="93"/>
      <c r="E152" s="93"/>
    </row>
    <row r="153" spans="2:5" ht="24" customHeight="1">
      <c r="B153" s="93"/>
      <c r="C153" s="93"/>
      <c r="D153" s="93"/>
      <c r="E153" s="93"/>
    </row>
    <row r="154" spans="2:5" ht="24" customHeight="1">
      <c r="B154" s="93"/>
      <c r="C154" s="93"/>
      <c r="D154" s="93"/>
      <c r="E154" s="93"/>
    </row>
    <row r="155" spans="2:5" ht="24" customHeight="1">
      <c r="B155" s="93"/>
      <c r="C155" s="93"/>
      <c r="D155" s="93"/>
      <c r="E155" s="93"/>
    </row>
    <row r="156" spans="2:5" ht="24" customHeight="1">
      <c r="B156" s="93"/>
      <c r="C156" s="93"/>
      <c r="D156" s="93"/>
      <c r="E156" s="93"/>
    </row>
    <row r="157" spans="2:5" ht="24" customHeight="1">
      <c r="B157" s="93"/>
      <c r="C157" s="93"/>
      <c r="D157" s="93"/>
      <c r="E157" s="93"/>
    </row>
    <row r="158" spans="2:5" ht="24" customHeight="1">
      <c r="B158" s="93"/>
      <c r="C158" s="93"/>
      <c r="D158" s="93"/>
      <c r="E158" s="93"/>
    </row>
    <row r="159" spans="2:5" ht="24" customHeight="1">
      <c r="B159" s="93"/>
      <c r="C159" s="93"/>
      <c r="D159" s="93"/>
      <c r="E159" s="93"/>
    </row>
    <row r="160" spans="2:5" ht="24" customHeight="1">
      <c r="B160" s="93"/>
      <c r="C160" s="93"/>
      <c r="D160" s="93"/>
      <c r="E160" s="93"/>
    </row>
    <row r="161" spans="2:5" ht="24" customHeight="1">
      <c r="B161" s="93"/>
      <c r="C161" s="93"/>
      <c r="D161" s="93"/>
      <c r="E161" s="93"/>
    </row>
    <row r="162" spans="2:5" ht="24" customHeight="1">
      <c r="B162" s="93"/>
      <c r="C162" s="93"/>
      <c r="D162" s="93"/>
      <c r="E162" s="93"/>
    </row>
    <row r="163" spans="2:5" ht="24" customHeight="1">
      <c r="B163" s="93"/>
      <c r="C163" s="93"/>
      <c r="D163" s="93"/>
      <c r="E163" s="93"/>
    </row>
    <row r="164" spans="2:5" ht="24" customHeight="1">
      <c r="B164" s="93"/>
      <c r="C164" s="93"/>
      <c r="D164" s="93"/>
      <c r="E164" s="93"/>
    </row>
    <row r="165" spans="2:5" ht="24" customHeight="1">
      <c r="B165" s="93"/>
      <c r="C165" s="93"/>
      <c r="D165" s="93"/>
      <c r="E165" s="93"/>
    </row>
    <row r="166" spans="2:5" ht="24" customHeight="1">
      <c r="B166" s="93"/>
      <c r="C166" s="93"/>
      <c r="D166" s="93"/>
      <c r="E166" s="93"/>
    </row>
    <row r="167" spans="2:5" ht="24" customHeight="1">
      <c r="B167" s="93"/>
      <c r="C167" s="93"/>
      <c r="D167" s="93"/>
      <c r="E167" s="93"/>
    </row>
    <row r="168" spans="2:5" ht="24" customHeight="1">
      <c r="B168" s="93"/>
      <c r="C168" s="93"/>
      <c r="D168" s="93"/>
      <c r="E168" s="93"/>
    </row>
    <row r="169" spans="2:5" ht="24" customHeight="1">
      <c r="B169" s="93"/>
      <c r="C169" s="93"/>
      <c r="D169" s="93"/>
      <c r="E169" s="93"/>
    </row>
    <row r="170" spans="2:5" ht="24" customHeight="1">
      <c r="B170" s="93"/>
      <c r="C170" s="93"/>
      <c r="D170" s="93"/>
      <c r="E170" s="93"/>
    </row>
    <row r="171" spans="2:5" ht="24" customHeight="1">
      <c r="B171" s="93"/>
      <c r="C171" s="93"/>
      <c r="D171" s="93"/>
      <c r="E171" s="93"/>
    </row>
    <row r="172" spans="2:5" ht="24" customHeight="1">
      <c r="B172" s="93"/>
      <c r="C172" s="93"/>
      <c r="D172" s="93"/>
      <c r="E172" s="93"/>
    </row>
    <row r="173" spans="2:5" ht="24" customHeight="1">
      <c r="B173" s="93"/>
      <c r="C173" s="93"/>
      <c r="D173" s="93"/>
      <c r="E173" s="93"/>
    </row>
    <row r="174" spans="2:5" ht="24" customHeight="1">
      <c r="B174" s="93"/>
      <c r="C174" s="93"/>
      <c r="D174" s="93"/>
      <c r="E174" s="93"/>
    </row>
    <row r="175" spans="2:5" ht="24" customHeight="1">
      <c r="B175" s="93"/>
      <c r="C175" s="93"/>
      <c r="D175" s="93"/>
      <c r="E175" s="93"/>
    </row>
    <row r="176" spans="2:5" ht="24" customHeight="1">
      <c r="B176" s="93"/>
      <c r="C176" s="93"/>
      <c r="D176" s="93"/>
      <c r="E176" s="93"/>
    </row>
    <row r="177" spans="2:5" ht="24" customHeight="1">
      <c r="B177" s="93"/>
      <c r="C177" s="93"/>
      <c r="D177" s="93"/>
      <c r="E177" s="93"/>
    </row>
    <row r="178" spans="2:5" ht="24" customHeight="1">
      <c r="B178" s="93"/>
      <c r="C178" s="93"/>
      <c r="D178" s="93"/>
      <c r="E178" s="93"/>
    </row>
    <row r="179" spans="2:5" ht="24" customHeight="1">
      <c r="B179" s="93"/>
      <c r="C179" s="93"/>
      <c r="D179" s="93"/>
      <c r="E179" s="93"/>
    </row>
    <row r="180" spans="2:5" ht="24" customHeight="1">
      <c r="B180" s="93"/>
      <c r="C180" s="93"/>
      <c r="D180" s="93"/>
      <c r="E180" s="93"/>
    </row>
    <row r="181" spans="2:5" ht="24" customHeight="1">
      <c r="B181" s="93"/>
      <c r="C181" s="93"/>
      <c r="D181" s="93"/>
      <c r="E181" s="93"/>
    </row>
    <row r="182" spans="2:5" ht="24" customHeight="1">
      <c r="B182" s="93"/>
      <c r="C182" s="93"/>
      <c r="D182" s="93"/>
      <c r="E182" s="93"/>
    </row>
    <row r="183" spans="2:5" ht="24" customHeight="1">
      <c r="B183" s="93"/>
      <c r="C183" s="93"/>
      <c r="D183" s="93"/>
      <c r="E183" s="93"/>
    </row>
    <row r="184" spans="2:5" ht="24" customHeight="1">
      <c r="B184" s="93"/>
      <c r="C184" s="93"/>
      <c r="D184" s="93"/>
      <c r="E184" s="93"/>
    </row>
    <row r="185" spans="2:5" ht="24" customHeight="1">
      <c r="B185" s="93"/>
      <c r="C185" s="93"/>
      <c r="D185" s="93"/>
      <c r="E185" s="93"/>
    </row>
    <row r="186" spans="2:5" ht="24" customHeight="1">
      <c r="B186" s="93"/>
      <c r="C186" s="93"/>
      <c r="D186" s="93"/>
      <c r="E186" s="93"/>
    </row>
    <row r="187" spans="2:5" ht="24" customHeight="1">
      <c r="B187" s="93"/>
      <c r="C187" s="93"/>
      <c r="D187" s="93"/>
      <c r="E187" s="93"/>
    </row>
    <row r="188" spans="2:5" ht="24" customHeight="1">
      <c r="B188" s="93"/>
      <c r="C188" s="93"/>
      <c r="D188" s="93"/>
      <c r="E188" s="93"/>
    </row>
    <row r="189" spans="2:5" ht="24" customHeight="1">
      <c r="B189" s="93"/>
      <c r="C189" s="93"/>
      <c r="D189" s="93"/>
      <c r="E189" s="93"/>
    </row>
    <row r="190" spans="2:5" ht="24" customHeight="1">
      <c r="B190" s="93"/>
      <c r="C190" s="93"/>
      <c r="D190" s="93"/>
      <c r="E190" s="93"/>
    </row>
    <row r="191" spans="2:5" ht="24" customHeight="1">
      <c r="B191" s="93"/>
      <c r="C191" s="93"/>
      <c r="D191" s="93"/>
      <c r="E191" s="93"/>
    </row>
    <row r="192" spans="2:5" ht="24" customHeight="1">
      <c r="B192" s="93"/>
      <c r="C192" s="93"/>
      <c r="D192" s="93"/>
      <c r="E192" s="93"/>
    </row>
    <row r="193" spans="2:5" ht="24" customHeight="1">
      <c r="B193" s="93"/>
      <c r="C193" s="93"/>
      <c r="D193" s="93"/>
      <c r="E193" s="93"/>
    </row>
    <row r="194" spans="2:5" ht="24" customHeight="1">
      <c r="B194" s="93"/>
      <c r="C194" s="93"/>
      <c r="D194" s="93"/>
      <c r="E194" s="93"/>
    </row>
    <row r="195" spans="2:5" ht="24" customHeight="1">
      <c r="B195" s="1"/>
      <c r="C195" s="1"/>
      <c r="D195" s="93"/>
      <c r="E195" s="93"/>
    </row>
  </sheetData>
  <mergeCells count="53">
    <mergeCell ref="A47:C47"/>
    <mergeCell ref="A48:C48"/>
    <mergeCell ref="A41:C41"/>
    <mergeCell ref="A42:C42"/>
    <mergeCell ref="A43:C43"/>
    <mergeCell ref="A44:C44"/>
    <mergeCell ref="A59:C59"/>
    <mergeCell ref="A60:C60"/>
    <mergeCell ref="A53:C5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45:C45"/>
    <mergeCell ref="A46:C46"/>
    <mergeCell ref="A17:C17"/>
    <mergeCell ref="A18:C18"/>
    <mergeCell ref="A19:C19"/>
    <mergeCell ref="A16:C16"/>
    <mergeCell ref="A11:C11"/>
    <mergeCell ref="A13:C13"/>
    <mergeCell ref="A14:C14"/>
    <mergeCell ref="A15:C15"/>
    <mergeCell ref="A12:C12"/>
    <mergeCell ref="A7:C7"/>
    <mergeCell ref="A8:C8"/>
    <mergeCell ref="A9:C9"/>
    <mergeCell ref="A10:C10"/>
    <mergeCell ref="A1:B3"/>
    <mergeCell ref="C1:L1"/>
    <mergeCell ref="C2:L2"/>
    <mergeCell ref="C3:L3"/>
    <mergeCell ref="A32:D32"/>
    <mergeCell ref="D39:I39"/>
    <mergeCell ref="K40:M51"/>
    <mergeCell ref="A22:F22"/>
    <mergeCell ref="A28:D28"/>
    <mergeCell ref="A29:D29"/>
    <mergeCell ref="A30:D30"/>
    <mergeCell ref="A31:D31"/>
    <mergeCell ref="A24:D24"/>
    <mergeCell ref="A25:D25"/>
    <mergeCell ref="A26:D26"/>
    <mergeCell ref="A27:D27"/>
    <mergeCell ref="A33:D33"/>
    <mergeCell ref="A34:D34"/>
    <mergeCell ref="A35:D35"/>
    <mergeCell ref="A36:D36"/>
  </mergeCells>
  <printOptions/>
  <pageMargins left="0.75" right="0.75" top="1" bottom="1" header="0.5" footer="0.5"/>
  <pageSetup horizontalDpi="1200" verticalDpi="1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Città Metropolitana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ktrinche</dc:creator>
  <cp:keywords/>
  <dc:description/>
  <cp:lastModifiedBy>ktrinche</cp:lastModifiedBy>
  <cp:lastPrinted>2018-11-07T12:30:33Z</cp:lastPrinted>
  <dcterms:created xsi:type="dcterms:W3CDTF">2018-03-19T08:42:32Z</dcterms:created>
  <dcterms:modified xsi:type="dcterms:W3CDTF">2018-11-07T14:01:17Z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